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nishikawa-92\Desktop\"/>
    </mc:Choice>
  </mc:AlternateContent>
  <bookViews>
    <workbookView xWindow="0" yWindow="0" windowWidth="19725" windowHeight="6330"/>
  </bookViews>
  <sheets>
    <sheet name="実績" sheetId="3" r:id="rId1"/>
  </sheets>
  <definedNames>
    <definedName name="_xlnm.Print_Area" localSheetId="0">実績!$A$1:$H$34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D25" i="3"/>
  <c r="F8" i="3"/>
  <c r="D21" i="3" l="1"/>
  <c r="J8" i="3"/>
  <c r="J10" i="3" s="1"/>
</calcChain>
</file>

<file path=xl/sharedStrings.xml><?xml version="1.0" encoding="utf-8"?>
<sst xmlns="http://schemas.openxmlformats.org/spreadsheetml/2006/main" count="37" uniqueCount="29">
  <si>
    <t>１．補助対象機械</t>
    <rPh sb="2" eb="4">
      <t>ホジョ</t>
    </rPh>
    <rPh sb="4" eb="6">
      <t>タイショウ</t>
    </rPh>
    <rPh sb="6" eb="8">
      <t>キカイ</t>
    </rPh>
    <phoneticPr fontId="2"/>
  </si>
  <si>
    <t>２．契約（見積）金額</t>
    <rPh sb="2" eb="4">
      <t>ケイヤク</t>
    </rPh>
    <rPh sb="5" eb="7">
      <t>ミツモリ</t>
    </rPh>
    <rPh sb="8" eb="10">
      <t>キンガク</t>
    </rPh>
    <phoneticPr fontId="2"/>
  </si>
  <si>
    <t>５．事業費</t>
    <rPh sb="2" eb="5">
      <t>ジギョウヒ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</si>
  <si>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</si>
  <si>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</si>
  <si>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日間</t>
    <rPh sb="0" eb="1">
      <t>ニチ</t>
    </rPh>
    <rPh sb="1" eb="2">
      <t>カン</t>
    </rPh>
    <phoneticPr fontId="2"/>
  </si>
  <si>
    <t>月額（税込）</t>
    <rPh sb="0" eb="2">
      <t>ゲツガク</t>
    </rPh>
    <rPh sb="3" eb="5">
      <t>ゼイコ</t>
    </rPh>
    <phoneticPr fontId="2"/>
  </si>
  <si>
    <t>円</t>
    <rPh sb="0" eb="1">
      <t>エン</t>
    </rPh>
    <phoneticPr fontId="2"/>
  </si>
  <si>
    <t>事業費</t>
    <rPh sb="0" eb="3">
      <t>ジギョウヒ</t>
    </rPh>
    <phoneticPr fontId="2"/>
  </si>
  <si>
    <t>（日割計算）</t>
    <rPh sb="1" eb="3">
      <t>ヒワ</t>
    </rPh>
    <rPh sb="3" eb="5">
      <t>ケイサン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</si>
  <si>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</si>
  <si>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６．補助対象経費</t>
    <rPh sb="2" eb="4">
      <t>ホジョ</t>
    </rPh>
    <rPh sb="4" eb="6">
      <t>タイショウ</t>
    </rPh>
    <rPh sb="6" eb="8">
      <t>ケイヒ</t>
    </rPh>
    <phoneticPr fontId="2"/>
  </si>
  <si>
    <t>　月額</t>
    <rPh sb="1" eb="2">
      <t>ゲツ</t>
    </rPh>
    <rPh sb="2" eb="3">
      <t>ガク</t>
    </rPh>
    <phoneticPr fontId="2"/>
  </si>
  <si>
    <t>　日額</t>
    <rPh sb="1" eb="2">
      <t>ニチ</t>
    </rPh>
    <rPh sb="2" eb="3">
      <t>ガク</t>
    </rPh>
    <phoneticPr fontId="2"/>
  </si>
  <si>
    <t>　補償料(日)</t>
    <rPh sb="1" eb="3">
      <t>ホショウ</t>
    </rPh>
    <rPh sb="3" eb="4">
      <t>リョウ</t>
    </rPh>
    <rPh sb="5" eb="6">
      <t>ニチ</t>
    </rPh>
    <phoneticPr fontId="2"/>
  </si>
  <si>
    <t>※月額での契約の場合は、月額÷31の金額を日額とする。</t>
    <rPh sb="1" eb="3">
      <t>ゲツガク</t>
    </rPh>
    <rPh sb="5" eb="7">
      <t>ケイヤク</t>
    </rPh>
    <rPh sb="8" eb="10">
      <t>バアイ</t>
    </rPh>
    <rPh sb="12" eb="14">
      <t>ゲツガク</t>
    </rPh>
    <rPh sb="18" eb="20">
      <t>キンガク</t>
    </rPh>
    <rPh sb="21" eb="22">
      <t>ヒ</t>
    </rPh>
    <rPh sb="22" eb="23">
      <t>ガク</t>
    </rPh>
    <phoneticPr fontId="2"/>
  </si>
  <si>
    <t>※日額での契約の場合は、月額の記載は不要。</t>
    <rPh sb="1" eb="3">
      <t>ニチガク</t>
    </rPh>
    <rPh sb="5" eb="7">
      <t>ケイヤク</t>
    </rPh>
    <rPh sb="8" eb="10">
      <t>バアイ</t>
    </rPh>
    <rPh sb="12" eb="14">
      <t>ゲツガク</t>
    </rPh>
    <rPh sb="15" eb="17">
      <t>キサイ</t>
    </rPh>
    <rPh sb="18" eb="20">
      <t>フヨウ</t>
    </rPh>
    <phoneticPr fontId="2"/>
  </si>
  <si>
    <t>日額×稼働日数＋補償料×稼働日数＋運搬費等</t>
    <rPh sb="0" eb="1">
      <t>ニチ</t>
    </rPh>
    <rPh sb="1" eb="2">
      <t>ガク</t>
    </rPh>
    <rPh sb="3" eb="5">
      <t>カドウ</t>
    </rPh>
    <rPh sb="5" eb="7">
      <t>ニッスウ</t>
    </rPh>
    <rPh sb="8" eb="10">
      <t>ホショウ</t>
    </rPh>
    <rPh sb="10" eb="11">
      <t>リョウ</t>
    </rPh>
    <rPh sb="12" eb="14">
      <t>カドウ</t>
    </rPh>
    <rPh sb="14" eb="16">
      <t>ニッスウ</t>
    </rPh>
    <rPh sb="17" eb="19">
      <t>ウンパン</t>
    </rPh>
    <rPh sb="19" eb="20">
      <t>ヒ</t>
    </rPh>
    <rPh sb="20" eb="21">
      <t>トウ</t>
    </rPh>
    <phoneticPr fontId="2"/>
  </si>
  <si>
    <t>円</t>
    <rPh sb="0" eb="1">
      <t>エン</t>
    </rPh>
    <phoneticPr fontId="2"/>
  </si>
  <si>
    <t>３．契約期間</t>
    <rPh sb="2" eb="4">
      <t>ケイヤク</t>
    </rPh>
    <rPh sb="4" eb="6">
      <t>キカン</t>
    </rPh>
    <phoneticPr fontId="2"/>
  </si>
  <si>
    <t>４．稼働日数</t>
    <rPh sb="2" eb="4">
      <t>カドウ</t>
    </rPh>
    <rPh sb="4" eb="6">
      <t>ニッスウ</t>
    </rPh>
    <phoneticPr fontId="2"/>
  </si>
  <si>
    <t>７．補助金額</t>
    <rPh sb="2" eb="4">
      <t>ホジョ</t>
    </rPh>
    <rPh sb="4" eb="5">
      <t>キン</t>
    </rPh>
    <rPh sb="5" eb="6">
      <t>ガク</t>
    </rPh>
    <phoneticPr fontId="2"/>
  </si>
  <si>
    <t>※補助金申請額と合致するか確認すること。</t>
    <rPh sb="1" eb="4">
      <t>ホジョキン</t>
    </rPh>
    <rPh sb="4" eb="7">
      <t>シンセイガク</t>
    </rPh>
    <rPh sb="8" eb="10">
      <t>ガッチ</t>
    </rPh>
    <rPh sb="13" eb="15">
      <t>カクニン</t>
    </rPh>
    <phoneticPr fontId="2"/>
  </si>
  <si>
    <t>(税込)</t>
    <rPh sb="1" eb="3">
      <t>ゼイコ</t>
    </rPh>
    <phoneticPr fontId="2"/>
  </si>
  <si>
    <t>令和　４年１０月　１日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</si>
  <si>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４年１１月１３日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</si>
  <si>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フォワーダ</t>
    <phoneticPr fontId="2"/>
  </si>
  <si>
    <t>※町以外からレンタル・リースに対しての補助金を受けている場合は、事業費から差し引くこと。</t>
    <rPh sb="1" eb="2">
      <t>マチ</t>
    </rPh>
    <rPh sb="2" eb="4">
      <t>イガイ</t>
    </rPh>
    <rPh sb="15" eb="16">
      <t>タイ</t>
    </rPh>
    <rPh sb="19" eb="22">
      <t>ホジョキン</t>
    </rPh>
    <rPh sb="23" eb="24">
      <t>ウ</t>
    </rPh>
    <rPh sb="28" eb="30">
      <t>バアイ</t>
    </rPh>
    <rPh sb="32" eb="35">
      <t>ジギョウヒ</t>
    </rPh>
    <phoneticPr fontId="2"/>
  </si>
  <si>
    <t>補助金額算出根拠表（実績）</t>
    <rPh sb="0" eb="2">
      <t>ホジョ</t>
    </rPh>
    <rPh sb="2" eb="4">
      <t>キンガク</t>
    </rPh>
    <rPh sb="4" eb="6">
      <t>サンシュツ</t>
    </rPh>
    <rPh sb="6" eb="8">
      <t>コンキョ</t>
    </rPh>
    <rPh sb="8" eb="9">
      <t>ヒョウ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</si>
</sst>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horizontal="left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 wrapText="1"/>
    </xf>
    <xf numFmtId="38" fontId="3" fillId="0" borderId="3" xfId="0" applyNumberFormat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93" zoomScaleNormal="100" zoomScaleSheetLayoutView="93" workbookViewId="0">
      <selection activeCell="A3" sqref="A3"/>
    </sheetView>
  </sheetViews>
  <sheetFormatPr defaultRowHeight="13.5" x14ac:dyDescent="0.4"/>
  <cols>
    <col min="1" max="1" width="4.875" style="1" customWidth="1"/>
    <col min="2" max="2" width="7.5" style="1" customWidth="1"/>
    <col min="3" max="3" width="17.625" style="1" customWidth="1"/>
    <col min="4" max="5" width="9" style="1"/>
    <col min="6" max="6" width="12.375" style="1" customWidth="1"/>
    <col min="7" max="9" width="9" style="1"/>
    <col min="10" max="10" width="19.75" style="1" customWidth="1"/>
    <col min="11" max="16384" width="9" style="1"/>
  </cols>
  <sheetData>
    <row r="1" spans="1:12" x14ac:dyDescent="0.4">
      <c r="A1" s="18" t="s">
        <v>28</v>
      </c>
      <c r="B1" s="18"/>
      <c r="C1" s="18"/>
      <c r="D1" s="18"/>
      <c r="E1" s="18"/>
      <c r="F1" s="18"/>
      <c r="G1" s="18"/>
      <c r="H1" s="18"/>
    </row>
    <row r="2" spans="1:12" x14ac:dyDescent="0.4">
      <c r="A2" s="18"/>
      <c r="B2" s="18"/>
      <c r="C2" s="18"/>
      <c r="D2" s="18"/>
      <c r="E2" s="18"/>
      <c r="F2" s="18"/>
      <c r="G2" s="18"/>
      <c r="H2" s="18"/>
    </row>
    <row r="5" spans="1:12" ht="21" customHeight="1" x14ac:dyDescent="0.4">
      <c r="B5" s="2" t="s">
        <v>0</v>
      </c>
      <c r="D5" s="19" t="s">
        <v>26</v>
      </c>
      <c r="E5" s="20"/>
      <c r="F5" s="20"/>
      <c r="G5" s="21"/>
      <c r="J5" s="1" t="s">
        <v>6</v>
      </c>
    </row>
    <row r="6" spans="1:12" ht="21" customHeight="1" x14ac:dyDescent="0.4">
      <c r="B6" s="2"/>
      <c r="J6" s="5"/>
      <c r="K6" s="1" t="s">
        <v>7</v>
      </c>
    </row>
    <row r="7" spans="1:12" ht="21" customHeight="1" x14ac:dyDescent="0.4">
      <c r="B7" s="2" t="s">
        <v>1</v>
      </c>
      <c r="D7" s="12" t="s">
        <v>12</v>
      </c>
      <c r="E7" s="12"/>
      <c r="F7" s="15">
        <v>385000</v>
      </c>
      <c r="G7" s="16" t="s">
        <v>7</v>
      </c>
      <c r="H7" s="1" t="s">
        <v>23</v>
      </c>
      <c r="J7" s="6" t="s">
        <v>8</v>
      </c>
    </row>
    <row r="8" spans="1:12" ht="21" customHeight="1" x14ac:dyDescent="0.4">
      <c r="B8" s="2"/>
      <c r="D8" s="12" t="s">
        <v>13</v>
      </c>
      <c r="E8" s="11"/>
      <c r="F8" s="17">
        <f>ROUNDDOWN(F7/31,0)</f>
        <v>12419</v>
      </c>
      <c r="G8" s="16" t="s">
        <v>7</v>
      </c>
      <c r="H8" s="1" t="s">
        <v>23</v>
      </c>
      <c r="J8" s="7">
        <f>J6/31*D16</f>
        <v>0</v>
      </c>
      <c r="K8" s="1" t="s">
        <v>7</v>
      </c>
      <c r="L8" s="1" t="s">
        <v>9</v>
      </c>
    </row>
    <row r="9" spans="1:12" ht="21" customHeight="1" x14ac:dyDescent="0.4">
      <c r="B9" s="2"/>
      <c r="D9" s="12" t="s">
        <v>14</v>
      </c>
      <c r="E9" s="11"/>
      <c r="F9" s="17">
        <v>1210</v>
      </c>
      <c r="G9" s="16" t="s">
        <v>7</v>
      </c>
      <c r="H9" s="1" t="s">
        <v>23</v>
      </c>
      <c r="J9" s="6" t="s">
        <v>10</v>
      </c>
    </row>
    <row r="10" spans="1:12" ht="21" customHeight="1" x14ac:dyDescent="0.4">
      <c r="B10" s="2"/>
      <c r="C10" s="22" t="s">
        <v>15</v>
      </c>
      <c r="D10" s="22"/>
      <c r="E10" s="22"/>
      <c r="F10" s="22"/>
      <c r="G10" s="22"/>
      <c r="J10" s="6">
        <f>IF(J8/2&gt;250000,250000,J8)</f>
        <v>0</v>
      </c>
    </row>
    <row r="11" spans="1:12" ht="21" customHeight="1" x14ac:dyDescent="0.4">
      <c r="B11" s="2"/>
      <c r="C11" s="1" t="s">
        <v>16</v>
      </c>
      <c r="D11" s="4"/>
      <c r="E11" s="3"/>
      <c r="F11" s="3"/>
      <c r="G11" s="3"/>
    </row>
    <row r="12" spans="1:12" ht="21" customHeight="1" x14ac:dyDescent="0.4">
      <c r="B12" s="2"/>
    </row>
    <row r="13" spans="1:12" ht="21" customHeight="1" x14ac:dyDescent="0.4">
      <c r="B13" s="2" t="s">
        <v>19</v>
      </c>
      <c r="D13" s="1" t="s">
        <v>3</v>
      </c>
      <c r="E13" s="1" t="s">
        <v>24</v>
      </c>
    </row>
    <row r="14" spans="1:12" ht="21" customHeight="1" x14ac:dyDescent="0.4">
      <c r="B14" s="2"/>
      <c r="D14" s="1" t="s">
        <v>4</v>
      </c>
      <c r="E14" s="1" t="s">
        <v>25</v>
      </c>
    </row>
    <row r="15" spans="1:12" ht="21" customHeight="1" x14ac:dyDescent="0.4">
      <c r="B15" s="2"/>
    </row>
    <row r="16" spans="1:12" ht="21" customHeight="1" x14ac:dyDescent="0.4">
      <c r="B16" s="2" t="s">
        <v>20</v>
      </c>
      <c r="D16" s="19">
        <v>35</v>
      </c>
      <c r="E16" s="20"/>
      <c r="F16" s="13" t="s">
        <v>5</v>
      </c>
    </row>
    <row r="17" spans="2:8" ht="21" customHeight="1" x14ac:dyDescent="0.4">
      <c r="B17" s="2"/>
    </row>
    <row r="18" spans="2:8" ht="21" customHeight="1" x14ac:dyDescent="0.4">
      <c r="B18" s="2"/>
    </row>
    <row r="19" spans="2:8" ht="21" customHeight="1" x14ac:dyDescent="0.4">
      <c r="B19" s="2"/>
    </row>
    <row r="20" spans="2:8" ht="21" customHeight="1" x14ac:dyDescent="0.4">
      <c r="B20" s="2" t="s">
        <v>2</v>
      </c>
      <c r="D20" s="30" t="s">
        <v>17</v>
      </c>
      <c r="E20" s="31"/>
      <c r="F20" s="31"/>
      <c r="G20" s="32"/>
    </row>
    <row r="21" spans="2:8" ht="21" customHeight="1" x14ac:dyDescent="0.4">
      <c r="B21" s="2"/>
      <c r="D21" s="23">
        <f>F8*D16+F9*D16</f>
        <v>477015</v>
      </c>
      <c r="E21" s="24"/>
      <c r="F21" s="24"/>
      <c r="G21" s="14" t="s">
        <v>18</v>
      </c>
    </row>
    <row r="22" spans="2:8" ht="21" customHeight="1" x14ac:dyDescent="0.4">
      <c r="B22" s="2"/>
    </row>
    <row r="23" spans="2:8" ht="21" customHeight="1" x14ac:dyDescent="0.4">
      <c r="B23" s="2"/>
    </row>
    <row r="24" spans="2:8" ht="21" customHeight="1" x14ac:dyDescent="0.4">
      <c r="B24" s="2"/>
      <c r="C24" s="8"/>
      <c r="D24" s="8"/>
      <c r="E24" s="8"/>
      <c r="F24" s="8"/>
      <c r="G24" s="8"/>
      <c r="H24" s="8"/>
    </row>
    <row r="25" spans="2:8" ht="21" customHeight="1" x14ac:dyDescent="0.4">
      <c r="B25" s="2" t="s">
        <v>11</v>
      </c>
      <c r="C25" s="8"/>
      <c r="D25" s="25">
        <f>D21</f>
        <v>477015</v>
      </c>
      <c r="E25" s="26"/>
      <c r="F25" s="10" t="s">
        <v>7</v>
      </c>
      <c r="H25" s="8"/>
    </row>
    <row r="26" spans="2:8" ht="21" customHeight="1" x14ac:dyDescent="0.4">
      <c r="B26" s="2"/>
      <c r="C26" s="29" t="s">
        <v>27</v>
      </c>
      <c r="D26" s="29"/>
      <c r="E26" s="29"/>
      <c r="F26" s="29"/>
      <c r="G26" s="29"/>
      <c r="H26" s="8"/>
    </row>
    <row r="27" spans="2:8" ht="21" customHeight="1" x14ac:dyDescent="0.4">
      <c r="B27" s="2"/>
      <c r="C27" s="29"/>
      <c r="D27" s="29"/>
      <c r="E27" s="29"/>
      <c r="F27" s="29"/>
      <c r="G27" s="29"/>
      <c r="H27" s="8"/>
    </row>
    <row r="28" spans="2:8" ht="21" customHeight="1" x14ac:dyDescent="0.4">
      <c r="B28" s="2"/>
    </row>
    <row r="29" spans="2:8" ht="21" customHeight="1" x14ac:dyDescent="0.4">
      <c r="B29" s="2" t="s">
        <v>21</v>
      </c>
      <c r="D29" s="27">
        <f>IF(ROUNDDOWN(D25/2,-3)&gt;250000,250000,ROUNDDOWN(D25/2,-3))</f>
        <v>238000</v>
      </c>
      <c r="E29" s="28"/>
      <c r="F29" s="9" t="s">
        <v>7</v>
      </c>
    </row>
    <row r="30" spans="2:8" ht="21" customHeight="1" x14ac:dyDescent="0.4">
      <c r="B30" s="2"/>
      <c r="D30" s="1" t="s">
        <v>22</v>
      </c>
    </row>
    <row r="31" spans="2:8" ht="21" customHeight="1" x14ac:dyDescent="0.4">
      <c r="B31" s="2"/>
    </row>
    <row r="32" spans="2:8" ht="21" customHeight="1" x14ac:dyDescent="0.4">
      <c r="B32" s="2"/>
    </row>
    <row r="33" spans="2:2" ht="21" customHeight="1" x14ac:dyDescent="0.4">
      <c r="B33" s="2"/>
    </row>
    <row r="34" spans="2:2" ht="21" customHeight="1" x14ac:dyDescent="0.4">
      <c r="B34" s="2"/>
    </row>
    <row r="35" spans="2:2" ht="21" customHeight="1" x14ac:dyDescent="0.4">
      <c r="B35" s="2"/>
    </row>
    <row r="36" spans="2:2" ht="21" customHeight="1" x14ac:dyDescent="0.4">
      <c r="B36" s="2"/>
    </row>
    <row r="37" spans="2:2" ht="21" customHeight="1" x14ac:dyDescent="0.4">
      <c r="B37" s="2"/>
    </row>
    <row r="38" spans="2:2" ht="21" customHeight="1" x14ac:dyDescent="0.4">
      <c r="B38" s="2"/>
    </row>
    <row r="39" spans="2:2" ht="21" customHeight="1" x14ac:dyDescent="0.4">
      <c r="B39" s="2"/>
    </row>
    <row r="40" spans="2:2" ht="21" customHeight="1" x14ac:dyDescent="0.4">
      <c r="B40" s="2"/>
    </row>
    <row r="41" spans="2:2" ht="21" customHeight="1" x14ac:dyDescent="0.4">
      <c r="B41" s="2"/>
    </row>
    <row r="42" spans="2:2" ht="21" customHeight="1" x14ac:dyDescent="0.4">
      <c r="B42" s="2"/>
    </row>
    <row r="43" spans="2:2" x14ac:dyDescent="0.4">
      <c r="B43" s="2"/>
    </row>
    <row r="44" spans="2:2" x14ac:dyDescent="0.4">
      <c r="B44" s="2"/>
    </row>
  </sheetData>
  <mergeCells count="9">
    <mergeCell ref="C26:G27"/>
    <mergeCell ref="D25:E25"/>
    <mergeCell ref="D29:E29"/>
    <mergeCell ref="A1:H2"/>
    <mergeCell ref="D5:G5"/>
    <mergeCell ref="C10:G10"/>
    <mergeCell ref="D16:E16"/>
    <mergeCell ref="D21:F21"/>
    <mergeCell ref="D20:G20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</vt:lpstr>
      <vt:lpstr>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智祥</dc:creator>
  <cp:lastModifiedBy>西川 智祥</cp:lastModifiedBy>
  <cp:lastPrinted>2023-01-26T04:15:55Z</cp:lastPrinted>
  <dcterms:created xsi:type="dcterms:W3CDTF">2023-01-26T01:55:03Z</dcterms:created>
  <dcterms:modified xsi:type="dcterms:W3CDTF">2023-02-01T05:15:21Z</dcterms:modified>
</cp:coreProperties>
</file>