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018001023\新永平寺町\財政課\085 市町振興課関連事務\15 財政比較分析\財政分析H27\"/>
    </mc:Choice>
  </mc:AlternateContent>
  <bookViews>
    <workbookView xWindow="240" yWindow="60" windowWidth="14940" windowHeight="7875" tabRatio="745"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<sst xmlns="http://schemas.openxmlformats.org/spreadsheetml/2006/main" count="1043" uniqueCount="549">
  <si>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</si>
  <si>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</si>
  <si>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</si>
  <si>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</si>
  <si>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</si>
  <si>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</si>
  <si>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</si>
  <si>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</si>
  <si>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</si>
  <si>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</si>
  <si>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</si>
  <si>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</si>
  <si>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</si>
  <si>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</si>
  <si>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</si>
  <si>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</si>
  <si>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</si>
  <si>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</si>
  <si>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</si>
  <si>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</si>
  <si>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</si>
  <si>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</si>
  <si>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</si>
  <si>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</si>
  <si>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</si>
  <si>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</si>
  <si>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</si>
  <si>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</si>
  <si>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</si>
  <si>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</si>
  <si>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</si>
  <si>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</si>
  <si>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</si>
  <si>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</si>
  <si>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</si>
  <si>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</si>
  <si>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</si>
  <si>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</si>
  <si>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</si>
  <si>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</si>
  <si>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</si>
  <si>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</si>
  <si>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</si>
  <si>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</si>
  <si>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</si>
  <si>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</si>
  <si>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</si>
  <si>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</si>
  <si>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</si>
  <si>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</si>
  <si>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</si>
  <si>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</si>
  <si>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</si>
  <si>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</si>
  <si>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</si>
  <si>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</si>
  <si>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</si>
  <si>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</si>
  <si>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</si>
  <si>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</si>
  <si>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</si>
  <si>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</si>
  <si>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</si>
  <si>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</si>
  <si>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</si>
  <si>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</si>
  <si>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</si>
  <si>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</si>
  <si>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</si>
  <si>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</si>
  <si>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</si>
  <si>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</si>
  <si>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</si>
  <si>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</si>
  <si>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</si>
  <si>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</si>
  <si>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</si>
  <si>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</si>
  <si>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</si>
  <si>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</si>
  <si>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</si>
  <si>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</si>
  <si>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</si>
  <si>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</si>
  <si>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</si>
  <si>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</si>
  <si>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</si>
  <si>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</si>
  <si>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</si>
  <si>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</si>
  <si>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</si>
  <si>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</si>
  <si>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</si>
  <si>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</si>
  <si>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</si>
  <si>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</si>
  <si>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</si>
  <si>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</si>
  <si>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</si>
  <si>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</si>
  <si>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</si>
  <si>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</si>
  <si>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</si>
  <si>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</si>
  <si>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</si>
  <si>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</si>
  <si>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</si>
  <si>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</si>
  <si>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</si>
  <si>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</si>
  <si>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</si>
  <si>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</si>
  <si>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</si>
  <si>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</si>
  <si>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</si>
  <si>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</si>
  <si>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</si>
  <si>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</si>
  <si>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</si>
  <si>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</si>
  <si>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</si>
  <si>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</si>
  <si>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</si>
  <si>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</si>
  <si>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</si>
  <si>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</si>
  <si>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</si>
  <si>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</si>
  <si>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</si>
  <si>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</si>
  <si>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</si>
  <si>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</si>
  <si>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</si>
  <si>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</si>
  <si>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</si>
  <si>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</si>
  <si>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</si>
  <si>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</si>
  <si>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</si>
  <si>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</si>
  <si>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</si>
  <si>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</si>
  <si>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</si>
  <si>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</si>
  <si>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</si>
  <si>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</si>
  <si>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</si>
  <si>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</si>
  <si>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</si>
  <si>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</si>
  <si>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</si>
  <si>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</si>
  <si>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</si>
  <si>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</si>
  <si>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</si>
  <si>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</si>
  <si>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</si>
  <si>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</si>
  <si>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</si>
  <si>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</si>
  <si>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</si>
  <si>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</si>
  <si>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</si>
  <si>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</si>
  <si>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</si>
  <si>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</si>
  <si>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</si>
  <si>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</si>
  <si>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</si>
  <si>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</si>
  <si>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</si>
  <si>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</si>
  <si>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</si>
  <si>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</si>
  <si>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</si>
  <si>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</si>
  <si>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</si>
  <si>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</si>
  <si>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</si>
  <si>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</si>
  <si>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</si>
  <si>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</si>
  <si>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</si>
  <si>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</si>
  <si>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</si>
  <si>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</si>
  <si>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</si>
  <si>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</si>
  <si>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</si>
  <si>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</si>
  <si>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</si>
  <si>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福井県永平寺町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</si>
  <si>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</si>
  <si>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</si>
  <si>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</si>
  <si>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</si>
  <si>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</si>
  <si>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</si>
  <si>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</si>
  <si>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</si>
  <si>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</si>
  <si>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</si>
  <si>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</si>
  <si>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</si>
  <si>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</si>
  <si>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</si>
  <si>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</si>
  <si>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</si>
  <si>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</si>
  <si>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</si>
  <si>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</si>
  <si>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</si>
  <si>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</si>
  <si>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</si>
  <si>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</si>
  <si>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</si>
  <si>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</si>
  <si>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</si>
  <si>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</si>
  <si>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</si>
  <si>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</si>
  <si>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</si>
  <si>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</si>
  <si>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</si>
  <si>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</si>
  <si>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</si>
  <si>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</si>
  <si>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</si>
  <si>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</si>
  <si>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</si>
  <si>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</si>
  <si>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</si>
  <si>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</si>
  <si>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</si>
  <si>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</si>
  <si>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</si>
  <si>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</si>
  <si>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</si>
  <si>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</si>
  <si>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</si>
  <si>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</si>
  <si>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</si>
  <si>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</si>
  <si>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</si>
  <si>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</si>
  <si>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</si>
  <si>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</si>
  <si>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</si>
  <si>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</si>
  <si>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</si>
  <si>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</si>
  <si>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</si>
  <si>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</si>
  <si>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</si>
  <si>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</si>
  <si>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</si>
  <si>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</si>
  <si>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</si>
  <si>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</si>
  <si>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</si>
  <si>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</si>
  <si>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</si>
  <si>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</si>
  <si>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</si>
  <si>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</si>
  <si>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</si>
  <si>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</si>
  <si>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</si>
  <si>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</si>
  <si>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</si>
  <si>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</si>
  <si>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</si>
  <si>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</si>
  <si>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</si>
  <si>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</si>
  <si>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</si>
  <si>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</si>
  <si>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</si>
  <si>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</si>
  <si>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</si>
  <si>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</si>
  <si>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</si>
  <si>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</si>
  <si>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</si>
  <si>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</si>
  <si>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</si>
  <si>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</si>
  <si>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</si>
  <si>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</si>
  <si>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</si>
  <si>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</si>
  <si>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</si>
  <si>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</si>
  <si>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</si>
  <si>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</si>
  <si>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</si>
  <si>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</si>
  <si>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</si>
  <si>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</si>
  <si>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</si>
  <si>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</si>
  <si>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</si>
  <si>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</si>
  <si>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</si>
  <si>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</si>
  <si>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</si>
  <si>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</si>
  <si>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</si>
  <si>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</si>
  <si>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</si>
  <si>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</si>
  <si>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</si>
  <si>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</si>
  <si>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</si>
  <si>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</si>
  <si>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</si>
  <si>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</si>
  <si>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</si>
  <si>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</si>
  <si>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</si>
  <si>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</si>
  <si>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</si>
  <si>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</si>
  <si>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</si>
  <si>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</si>
  <si>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</si>
  <si>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</si>
  <si>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</si>
  <si>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</si>
  <si>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</si>
  <si>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</si>
  <si>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</si>
  <si>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</si>
  <si>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</si>
  <si>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</si>
  <si>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</si>
  <si>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</si>
  <si>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</si>
  <si>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福井県永平寺町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</si>
  <si>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</si>
  <si>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</si>
  <si>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</si>
  <si>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</si>
  <si>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</si>
  <si>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</si>
  <si>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</si>
  <si>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</si>
  <si>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</si>
  <si>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</si>
  <si>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</si>
  <si>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</si>
  <si>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</si>
  <si>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</si>
  <si>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</si>
  <si>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</si>
  <si>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</si>
  <si>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</si>
  <si>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</si>
  <si>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</si>
  <si>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</si>
  <si>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</si>
  <si>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</si>
  <si>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</si>
  <si>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</si>
  <si>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</si>
  <si>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</si>
  <si>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</si>
  <si>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</si>
  <si>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</si>
  <si>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</si>
  <si>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</si>
  <si>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</si>
  <si>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</si>
  <si>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</si>
  <si>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</si>
  <si>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</si>
  <si>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</si>
  <si>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</si>
  <si>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</si>
  <si>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</si>
  <si>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</si>
  <si>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</si>
  <si>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</si>
  <si>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</si>
  <si>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</si>
  <si>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</si>
  <si>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</si>
  <si>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</si>
  <si>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</si>
  <si>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</si>
  <si>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</si>
  <si>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</si>
  <si>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</si>
  <si>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</si>
  <si>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</si>
  <si>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</si>
  <si>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</si>
  <si>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</si>
  <si>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</si>
  <si>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</si>
  <si>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</si>
  <si>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</si>
  <si>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</si>
  <si>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</si>
  <si>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</si>
  <si>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</si>
  <si>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</si>
  <si>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</si>
  <si>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</si>
  <si>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</si>
  <si>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</si>
  <si>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</si>
  <si>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</si>
  <si>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</si>
  <si>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</si>
  <si>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</si>
  <si>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</si>
  <si>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</si>
  <si>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</si>
  <si>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</si>
  <si>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</si>
  <si>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</si>
  <si>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</si>
  <si>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</si>
  <si>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</si>
  <si>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</si>
  <si>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</si>
  <si>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</si>
  <si>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</si>
  <si>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</si>
  <si>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</si>
  <si>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</si>
  <si>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</si>
  <si>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</si>
  <si>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</si>
  <si>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</si>
  <si>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</si>
  <si>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</si>
  <si>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</si>
  <si>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</si>
  <si>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</si>
  <si>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</si>
  <si>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</si>
  <si>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</si>
  <si>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上水道事業</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</si>
  <si>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</si>
  <si>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</si>
  <si>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</si>
  <si>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</si>
  <si>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</si>
  <si>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</si>
  <si>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</si>
  <si>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</si>
  <si>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</si>
  <si>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</si>
  <si>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</si>
  <si>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</si>
  <si>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</si>
  <si>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</si>
  <si>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</si>
  <si>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</si>
  <si>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</si>
  <si>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</si>
  <si>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</si>
  <si>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</si>
  <si>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</si>
  <si>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</si>
  <si>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</si>
  <si>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</si>
  <si>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</si>
  <si>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</si>
  <si>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</si>
  <si>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</si>
  <si>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</si>
  <si>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</si>
  <si>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</si>
  <si>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</si>
  <si>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</si>
  <si>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</si>
  <si>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</si>
  <si>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</si>
  <si>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</si>
  <si>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</si>
  <si>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</si>
  <si>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</si>
  <si>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</si>
  <si>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</si>
  <si>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</si>
  <si>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</si>
  <si>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</si>
  <si>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</si>
  <si>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</si>
  <si>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</si>
  <si>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</si>
  <si>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</si>
  <si>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</si>
  <si>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</si>
  <si>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</si>
  <si>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</si>
  <si>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</si>
  <si>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</si>
  <si>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</si>
  <si>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</si>
  <si>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</si>
  <si>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</si>
  <si>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</si>
  <si>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</si>
  <si>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</si>
  <si>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</si>
  <si>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</si>
  <si>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</si>
  <si>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</si>
  <si>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</si>
  <si>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</si>
  <si>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</si>
  <si>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</si>
  <si>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</si>
  <si>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</si>
  <si>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</si>
  <si>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</si>
  <si>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</si>
  <si>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</si>
  <si>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</si>
  <si>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</si>
  <si>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</si>
  <si>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</si>
  <si>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</si>
  <si>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</si>
  <si>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</si>
  <si>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t>
  </si>
  <si>
    <t>一般会計</t>
  </si>
  <si>
    <t>国民健康保険事業特別会計</t>
  </si>
  <si>
    <t>介護保険特別会計</t>
  </si>
  <si>
    <t>下水道事業特別会計</t>
  </si>
  <si>
    <t>農業集落排水事業特別会計</t>
  </si>
  <si>
    <t>後期高齢者医療特別会計</t>
  </si>
  <si>
    <t>▲ 0.00</t>
  </si>
  <si>
    <t>その他会計（赤字）</t>
  </si>
  <si>
    <t>その他会計（黒字）</t>
  </si>
  <si>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</si>
  <si>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5"/>
  </si>
  <si>
    <t>五領川公共下水道事務組合</t>
    <rPh sb="0" eb="1">
      <t>ゴ</t>
    </rPh>
    <rPh sb="1" eb="2">
      <t>リョウ</t>
    </rPh>
    <rPh sb="2" eb="3">
      <t>カワ</t>
    </rPh>
    <rPh sb="3" eb="5">
      <t>コウキョウ</t>
    </rPh>
    <rPh sb="5" eb="8">
      <t>ゲスイドウ</t>
    </rPh>
    <rPh sb="8" eb="10">
      <t>ジム</t>
    </rPh>
    <rPh sb="10" eb="12">
      <t>クミアイ</t>
    </rPh>
    <phoneticPr fontId="5"/>
  </si>
  <si>
    <t>こしの国広域事務組合</t>
    <rPh sb="3" eb="4">
      <t>クニ</t>
    </rPh>
    <rPh sb="4" eb="6">
      <t>コウイキ</t>
    </rPh>
    <rPh sb="6" eb="8">
      <t>ジム</t>
    </rPh>
    <rPh sb="8" eb="10">
      <t>クミアイ</t>
    </rPh>
    <phoneticPr fontId="5"/>
  </si>
  <si>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5"/>
  </si>
  <si>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5"/>
  </si>
  <si>
    <t>勝山・永平寺衛生管理組合</t>
    <rPh sb="0" eb="2">
      <t>カツヤマ</t>
    </rPh>
    <rPh sb="3" eb="6">
      <t>エイヘイジ</t>
    </rPh>
    <rPh sb="6" eb="8">
      <t>エイセイ</t>
    </rPh>
    <rPh sb="8" eb="10">
      <t>カンリ</t>
    </rPh>
    <rPh sb="10" eb="12">
      <t>クミアイ</t>
    </rPh>
    <phoneticPr fontId="5"/>
  </si>
  <si>
    <t>福井県市町総合事務組合（一般）</t>
    <rPh sb="0" eb="3">
      <t>フクイケン</t>
    </rPh>
    <rPh sb="3" eb="4">
      <t>シ</t>
    </rPh>
    <rPh sb="4" eb="5">
      <t>マチ</t>
    </rPh>
    <rPh sb="5" eb="7">
      <t>ソウゴウ</t>
    </rPh>
    <rPh sb="7" eb="9">
      <t>ジム</t>
    </rPh>
    <rPh sb="9" eb="11">
      <t>クミアイ</t>
    </rPh>
    <rPh sb="12" eb="14">
      <t>イッパン</t>
    </rPh>
    <phoneticPr fontId="5"/>
  </si>
  <si>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5"/>
  </si>
  <si>
    <t>福井県自治会館組合</t>
    <rPh sb="0" eb="3">
      <t>フクイケン</t>
    </rPh>
    <rPh sb="3" eb="5">
      <t>ジチ</t>
    </rPh>
    <rPh sb="5" eb="7">
      <t>カイカン</t>
    </rPh>
    <rPh sb="7" eb="9">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</si>
</sst>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52028</c:v>
                </c:pt>
                <c:pt idx="1">
                  <c:v>66407</c:v>
                </c:pt>
                <c:pt idx="2">
                  <c:v>74937</c:v>
                </c:pt>
                <c:pt idx="3">
                  <c:v>64591</c:v>
                </c:pt>
                <c:pt idx="4">
                  <c:v>118745</c:v>
                </c:pt>
              </c:numCache>
            </c:numRef>
          </c:val>
          <c:smooth val="0"/>
        </c:ser>
        <c:dLbls>
          <c:showLegendKey val="0"/>
          <c:showVal val="0"/>
          <c:showCatName val="0"/>
          <c:showSerName val="0"/>
          <c:showPercent val="0"/>
          <c:showBubbleSize val="0"/>
        </c:dLbls>
        <c:marker val="1"/>
        <c:smooth val="0"/>
        <c:axId val="118306816"/>
        <c:axId val="236851744"/>
      </c:lineChart>
      <c:catAx>
        <c:axId val="11830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851744"/>
        <c:crosses val="autoZero"/>
        <c:auto val="1"/>
        <c:lblAlgn val="ctr"/>
        <c:lblOffset val="100"/>
        <c:tickLblSkip val="1"/>
        <c:tickMarkSkip val="1"/>
        <c:noMultiLvlLbl val="0"/>
      </c:catAx>
      <c:valAx>
        <c:axId val="2368517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0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5.31</c:v>
                </c:pt>
                <c:pt idx="1">
                  <c:v>6.23</c:v>
                </c:pt>
                <c:pt idx="2">
                  <c:v>5.64</c:v>
                </c:pt>
                <c:pt idx="3">
                  <c:v>6</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36.61</c:v>
                </c:pt>
                <c:pt idx="1">
                  <c:v>37.36</c:v>
                </c:pt>
                <c:pt idx="2">
                  <c:v>38.39</c:v>
                </c:pt>
                <c:pt idx="3">
                  <c:v>42.58</c:v>
                </c:pt>
                <c:pt idx="4">
                  <c:v>45.03</c:v>
                </c:pt>
              </c:numCache>
            </c:numRef>
          </c:val>
        </c:ser>
        <c:dLbls>
          <c:showLegendKey val="0"/>
          <c:showVal val="0"/>
          <c:showCatName val="0"/>
          <c:showSerName val="0"/>
          <c:showPercent val="0"/>
          <c:showBubbleSize val="0"/>
        </c:dLbls>
        <c:gapWidth val="250"/>
        <c:overlap val="100"/>
        <c:axId val="277646608"/>
        <c:axId val="27584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6.55</c:v>
                </c:pt>
                <c:pt idx="1">
                  <c:v>1.32</c:v>
                </c:pt>
                <c:pt idx="2">
                  <c:v>0.41</c:v>
                </c:pt>
                <c:pt idx="3">
                  <c:v>4.21</c:v>
                </c:pt>
                <c:pt idx="4">
                  <c:v>2.5099999999999998</c:v>
                </c:pt>
              </c:numCache>
            </c:numRef>
          </c:val>
          <c:smooth val="0"/>
        </c:ser>
        <c:dLbls>
          <c:showLegendKey val="0"/>
          <c:showVal val="0"/>
          <c:showCatName val="0"/>
          <c:showSerName val="0"/>
          <c:showPercent val="0"/>
          <c:showBubbleSize val="0"/>
        </c:dLbls>
        <c:marker val="1"/>
        <c:smooth val="0"/>
        <c:axId val="277646608"/>
        <c:axId val="275843328"/>
      </c:lineChart>
      <c:catAx>
        <c:axId val="27764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843328"/>
        <c:crosses val="autoZero"/>
        <c:auto val="1"/>
        <c:lblAlgn val="ctr"/>
        <c:lblOffset val="100"/>
        <c:tickLblSkip val="1"/>
        <c:tickMarkSkip val="1"/>
        <c:noMultiLvlLbl val="0"/>
      </c:catAx>
      <c:valAx>
        <c:axId val="27584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4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0.12</c:v>
                </c:pt>
                <c:pt idx="6">
                  <c:v>#N/A</c:v>
                </c:pt>
                <c:pt idx="7">
                  <c:v>0.02</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0.93</c:v>
                </c:pt>
                <c:pt idx="4">
                  <c:v>#N/A</c:v>
                </c:pt>
                <c:pt idx="5">
                  <c:v>0.64</c:v>
                </c:pt>
                <c:pt idx="6">
                  <c:v>#N/A</c:v>
                </c:pt>
                <c:pt idx="7">
                  <c:v>0.84</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c:v>
                </c:pt>
                <c:pt idx="2">
                  <c:v>#N/A</c:v>
                </c:pt>
                <c:pt idx="3">
                  <c:v>1.77</c:v>
                </c:pt>
                <c:pt idx="4">
                  <c:v>#N/A</c:v>
                </c:pt>
                <c:pt idx="5">
                  <c:v>1.18</c:v>
                </c:pt>
                <c:pt idx="6">
                  <c:v>#N/A</c:v>
                </c:pt>
                <c:pt idx="7">
                  <c:v>0.41</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c:v>
                </c:pt>
                <c:pt idx="2">
                  <c:v>#N/A</c:v>
                </c:pt>
                <c:pt idx="3">
                  <c:v>6.23</c:v>
                </c:pt>
                <c:pt idx="4">
                  <c:v>#N/A</c:v>
                </c:pt>
                <c:pt idx="5">
                  <c:v>5.63</c:v>
                </c:pt>
                <c:pt idx="6">
                  <c:v>#N/A</c:v>
                </c:pt>
                <c:pt idx="7">
                  <c:v>5.99</c:v>
                </c:pt>
                <c:pt idx="8">
                  <c:v>#N/A</c:v>
                </c:pt>
                <c:pt idx="9">
                  <c:v>5.09</c:v>
                </c:pt>
              </c:numCache>
            </c:numRef>
          </c:val>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10.039999999999999</c:v>
                </c:pt>
                <c:pt idx="2">
                  <c:v>#N/A</c:v>
                </c:pt>
                <c:pt idx="3">
                  <c:v>11.55</c:v>
                </c:pt>
                <c:pt idx="4">
                  <c:v>#N/A</c:v>
                </c:pt>
                <c:pt idx="5">
                  <c:v>11.47</c:v>
                </c:pt>
                <c:pt idx="6">
                  <c:v>#N/A</c:v>
                </c:pt>
                <c:pt idx="7">
                  <c:v>9.89</c:v>
                </c:pt>
                <c:pt idx="8">
                  <c:v>#N/A</c:v>
                </c:pt>
                <c:pt idx="9">
                  <c:v>9.2899999999999991</c:v>
                </c:pt>
              </c:numCache>
            </c:numRef>
          </c:val>
        </c:ser>
        <c:dLbls>
          <c:showLegendKey val="0"/>
          <c:showVal val="0"/>
          <c:showCatName val="0"/>
          <c:showSerName val="0"/>
          <c:showPercent val="0"/>
          <c:showBubbleSize val="0"/>
        </c:dLbls>
        <c:gapWidth val="150"/>
        <c:overlap val="100"/>
        <c:axId val="276954536"/>
        <c:axId val="272825584"/>
      </c:barChart>
      <c:catAx>
        <c:axId val="27695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825584"/>
        <c:crosses val="autoZero"/>
        <c:auto val="1"/>
        <c:lblAlgn val="ctr"/>
        <c:lblOffset val="100"/>
        <c:tickLblSkip val="1"/>
        <c:tickMarkSkip val="1"/>
        <c:noMultiLvlLbl val="0"/>
      </c:catAx>
      <c:valAx>
        <c:axId val="27282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954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923</c:v>
                </c:pt>
                <c:pt idx="5">
                  <c:v>927</c:v>
                </c:pt>
                <c:pt idx="8">
                  <c:v>940</c:v>
                </c:pt>
                <c:pt idx="11">
                  <c:v>959</c:v>
                </c:pt>
                <c:pt idx="14">
                  <c:v>952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171</c:v>
                </c:pt>
                <c:pt idx="3">
                  <c:v>164</c:v>
                </c:pt>
                <c:pt idx="6">
                  <c:v>211</c:v>
                </c:pt>
                <c:pt idx="9">
                  <c:v>171</c:v>
                </c:pt>
                <c:pt idx="12">
                  <c:v>154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494</c:v>
                </c:pt>
                <c:pt idx="3">
                  <c:v>498</c:v>
                </c:pt>
                <c:pt idx="6">
                  <c:v>514</c:v>
                </c:pt>
                <c:pt idx="9">
                  <c:v>512</c:v>
                </c:pt>
                <c:pt idx="12">
                  <c:v>496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996</c:v>
                </c:pt>
                <c:pt idx="3">
                  <c:v>982</c:v>
                </c:pt>
                <c:pt idx="6">
                  <c:v>900</c:v>
                </c:pt>
                <c:pt idx="9">
                  <c:v>864</c:v>
                </c:pt>
                <c:pt idx="12">
                  <c:v>796</c:v>
                </c:pt>
              </c:numCache>
            </c:numRef>
          </c:val>
        </c:ser>
        <c:dLbls>
          <c:showLegendKey val="0"/>
          <c:showVal val="0"/>
          <c:showCatName val="0"/>
          <c:showSerName val="0"/>
          <c:showPercent val="0"/>
          <c:showBubbleSize val="0"/>
        </c:dLbls>
        <c:gapWidth val="100"/>
        <c:overlap val="100"/>
        <c:axId val="279206400"/>
        <c:axId val="276944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738</c:v>
                </c:pt>
                <c:pt idx="2">
                  <c:v>#N/A</c:v>
                </c:pt>
                <c:pt idx="3">
                  <c:v>#N/A</c:v>
                </c:pt>
                <c:pt idx="4">
                  <c:v>717</c:v>
                </c:pt>
                <c:pt idx="5">
                  <c:v>#N/A</c:v>
                </c:pt>
                <c:pt idx="6">
                  <c:v>#N/A</c:v>
                </c:pt>
                <c:pt idx="7">
                  <c:v>685</c:v>
                </c:pt>
                <c:pt idx="8">
                  <c:v>#N/A</c:v>
                </c:pt>
                <c:pt idx="9">
                  <c:v>#N/A</c:v>
                </c:pt>
                <c:pt idx="10">
                  <c:v>588</c:v>
                </c:pt>
                <c:pt idx="11">
                  <c:v>#N/A</c:v>
                </c:pt>
                <c:pt idx="12">
                  <c:v>#N/A</c:v>
                </c:pt>
                <c:pt idx="13">
                  <c:v>494</c:v>
                </c:pt>
                <c:pt idx="14">
                  <c:v>#N/A</c:v>
                </c:pt>
              </c:numCache>
            </c:numRef>
          </c:val>
          <c:smooth val="0"/>
        </c:ser>
        <c:dLbls>
          <c:showLegendKey val="0"/>
          <c:showVal val="0"/>
          <c:showCatName val="0"/>
          <c:showSerName val="0"/>
          <c:showPercent val="0"/>
          <c:showBubbleSize val="0"/>
        </c:dLbls>
        <c:marker val="1"/>
        <c:smooth val="0"/>
        <c:axId val="279206400"/>
        <c:axId val="276944952"/>
      </c:lineChart>
      <c:catAx>
        <c:axId val="2792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944952"/>
        <c:crosses val="autoZero"/>
        <c:auto val="1"/>
        <c:lblAlgn val="ctr"/>
        <c:lblOffset val="100"/>
        <c:tickLblSkip val="1"/>
        <c:tickMarkSkip val="1"/>
        <c:noMultiLvlLbl val="0"/>
      </c:catAx>
      <c:valAx>
        <c:axId val="27694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2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10037</c:v>
                </c:pt>
                <c:pt idx="5">
                  <c:v>9904</c:v>
                </c:pt>
                <c:pt idx="8">
                  <c:v>9830</c:v>
                </c:pt>
                <c:pt idx="11">
                  <c:v>9435</c:v>
                </c:pt>
                <c:pt idx="14">
                  <c:v>10551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377</c:v>
                </c:pt>
                <c:pt idx="5">
                  <c:v>328</c:v>
                </c:pt>
                <c:pt idx="8">
                  <c:v>277</c:v>
                </c:pt>
                <c:pt idx="11">
                  <c:v>254</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3070</c:v>
                </c:pt>
                <c:pt idx="5">
                  <c:v>3039</c:v>
                </c:pt>
                <c:pt idx="8">
                  <c:v>3097</c:v>
                </c:pt>
                <c:pt idx="11">
                  <c:v>3307</c:v>
                </c:pt>
                <c:pt idx="14">
                  <c:v>3429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2194</c:v>
                </c:pt>
                <c:pt idx="3">
                  <c:v>2197</c:v>
                </c:pt>
                <c:pt idx="6">
                  <c:v>2169</c:v>
                </c:pt>
                <c:pt idx="9">
                  <c:v>2065</c:v>
                </c:pt>
                <c:pt idx="12">
                  <c:v>2007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2203</c:v>
                </c:pt>
                <c:pt idx="3">
                  <c:v>1972</c:v>
                </c:pt>
                <c:pt idx="6">
                  <c:v>1782</c:v>
                </c:pt>
                <c:pt idx="9">
                  <c:v>1603</c:v>
                </c:pt>
                <c:pt idx="12">
                  <c:v>1554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4690</c:v>
                </c:pt>
                <c:pt idx="3">
                  <c:v>4385</c:v>
                </c:pt>
                <c:pt idx="6">
                  <c:v>4039</c:v>
                </c:pt>
                <c:pt idx="9">
                  <c:v>3749</c:v>
                </c:pt>
                <c:pt idx="12">
                  <c:v>3385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7876</c:v>
                </c:pt>
                <c:pt idx="3">
                  <c:v>7686</c:v>
                </c:pt>
                <c:pt idx="6">
                  <c:v>7613</c:v>
                </c:pt>
                <c:pt idx="9">
                  <c:v>7656</c:v>
                </c:pt>
                <c:pt idx="12">
                  <c:v>8618</c:v>
                </c:pt>
              </c:numCache>
            </c:numRef>
          </c:val>
        </c:ser>
        <c:dLbls>
          <c:showLegendKey val="0"/>
          <c:showVal val="0"/>
          <c:showCatName val="0"/>
          <c:showSerName val="0"/>
          <c:showPercent val="0"/>
          <c:showBubbleSize val="0"/>
        </c:dLbls>
        <c:gapWidth val="100"/>
        <c:overlap val="100"/>
        <c:axId val="235864544"/>
        <c:axId val="279392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3479</c:v>
                </c:pt>
                <c:pt idx="2">
                  <c:v>#N/A</c:v>
                </c:pt>
                <c:pt idx="3">
                  <c:v>#N/A</c:v>
                </c:pt>
                <c:pt idx="4">
                  <c:v>2969</c:v>
                </c:pt>
                <c:pt idx="5">
                  <c:v>#N/A</c:v>
                </c:pt>
                <c:pt idx="6">
                  <c:v>#N/A</c:v>
                </c:pt>
                <c:pt idx="7">
                  <c:v>2400</c:v>
                </c:pt>
                <c:pt idx="8">
                  <c:v>#N/A</c:v>
                </c:pt>
                <c:pt idx="9">
                  <c:v>#N/A</c:v>
                </c:pt>
                <c:pt idx="10">
                  <c:v>2076</c:v>
                </c:pt>
                <c:pt idx="11">
                  <c:v>#N/A</c:v>
                </c:pt>
                <c:pt idx="12">
                  <c:v>#N/A</c:v>
                </c:pt>
                <c:pt idx="13">
                  <c:v>1354</c:v>
                </c:pt>
                <c:pt idx="14">
                  <c:v>#N/A</c:v>
                </c:pt>
              </c:numCache>
            </c:numRef>
          </c:val>
          <c:smooth val="0"/>
        </c:ser>
        <c:dLbls>
          <c:showLegendKey val="0"/>
          <c:showVal val="0"/>
          <c:showCatName val="0"/>
          <c:showSerName val="0"/>
          <c:showPercent val="0"/>
          <c:showBubbleSize val="0"/>
        </c:dLbls>
        <c:marker val="1"/>
        <c:smooth val="0"/>
        <c:axId val="235864544"/>
        <c:axId val="279392104"/>
      </c:lineChart>
      <c:catAx>
        <c:axId val="2358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392104"/>
        <c:crosses val="autoZero"/>
        <c:auto val="1"/>
        <c:lblAlgn val="ctr"/>
        <c:lblOffset val="100"/>
        <c:tickLblSkip val="1"/>
        <c:tickMarkSkip val="1"/>
        <c:noMultiLvlLbl val="0"/>
      </c:catAx>
      <c:valAx>
        <c:axId val="279392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年度単年度の財政力指数は</a:t>
          </a:r>
          <a:r>
            <a:rPr lang="en-US" altLang="ja-JP" sz="1050">
              <a:solidFill>
                <a:schemeClr val="dk1"/>
              </a:solidFill>
              <a:effectLst/>
              <a:latin typeface="+mn-lt"/>
              <a:ea typeface="+mn-ea"/>
              <a:cs typeface="+mn-cs"/>
            </a:rPr>
            <a:t>0.405</a:t>
          </a:r>
          <a:r>
            <a:rPr lang="ja-JP" altLang="ja-JP" sz="1050">
              <a:solidFill>
                <a:schemeClr val="dk1"/>
              </a:solidFill>
              <a:effectLst/>
              <a:latin typeface="+mn-lt"/>
              <a:ea typeface="+mn-ea"/>
              <a:cs typeface="+mn-cs"/>
            </a:rPr>
            <a:t>と前年単年度の</a:t>
          </a:r>
          <a:r>
            <a:rPr lang="en-US" altLang="ja-JP" sz="1050">
              <a:solidFill>
                <a:schemeClr val="dk1"/>
              </a:solidFill>
              <a:effectLst/>
              <a:latin typeface="+mn-lt"/>
              <a:ea typeface="+mn-ea"/>
              <a:cs typeface="+mn-cs"/>
            </a:rPr>
            <a:t>0.417</a:t>
          </a:r>
          <a:r>
            <a:rPr lang="ja-JP" altLang="ja-JP" sz="1050">
              <a:solidFill>
                <a:schemeClr val="dk1"/>
              </a:solidFill>
              <a:effectLst/>
              <a:latin typeface="+mn-lt"/>
              <a:ea typeface="+mn-ea"/>
              <a:cs typeface="+mn-cs"/>
            </a:rPr>
            <a:t>を</a:t>
          </a:r>
          <a:r>
            <a:rPr lang="en-US" altLang="ja-JP" sz="1050">
              <a:solidFill>
                <a:schemeClr val="dk1"/>
              </a:solidFill>
              <a:effectLst/>
              <a:latin typeface="+mn-lt"/>
              <a:ea typeface="+mn-ea"/>
              <a:cs typeface="+mn-cs"/>
            </a:rPr>
            <a:t>0.012</a:t>
          </a:r>
          <a:r>
            <a:rPr lang="ja-JP" altLang="ja-JP" sz="1050">
              <a:solidFill>
                <a:schemeClr val="dk1"/>
              </a:solidFill>
              <a:effectLst/>
              <a:latin typeface="+mn-lt"/>
              <a:ea typeface="+mn-ea"/>
              <a:cs typeface="+mn-cs"/>
            </a:rPr>
            <a:t>ポイント下回る結果となった。前年度よりマイナスになった要因としては、平成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月より消費税率が</a:t>
          </a:r>
          <a:r>
            <a:rPr lang="en-US" altLang="ja-JP" sz="1050">
              <a:solidFill>
                <a:schemeClr val="dk1"/>
              </a:solidFill>
              <a:effectLst/>
              <a:latin typeface="+mn-lt"/>
              <a:ea typeface="+mn-ea"/>
              <a:cs typeface="+mn-cs"/>
            </a:rPr>
            <a:t>8</a:t>
          </a:r>
          <a:r>
            <a:rPr lang="ja-JP" altLang="ja-JP" sz="1050">
              <a:solidFill>
                <a:schemeClr val="dk1"/>
              </a:solidFill>
              <a:effectLst/>
              <a:latin typeface="+mn-lt"/>
              <a:ea typeface="+mn-ea"/>
              <a:cs typeface="+mn-cs"/>
            </a:rPr>
            <a:t>％に引き上げられたことで基準財政収入額において地方消費税交付金が約</a:t>
          </a:r>
          <a:r>
            <a:rPr lang="en-US" altLang="ja-JP" sz="1050">
              <a:solidFill>
                <a:schemeClr val="dk1"/>
              </a:solidFill>
              <a:effectLst/>
              <a:latin typeface="+mn-lt"/>
              <a:ea typeface="+mn-ea"/>
              <a:cs typeface="+mn-cs"/>
            </a:rPr>
            <a:t>80</a:t>
          </a:r>
          <a:r>
            <a:rPr lang="ja-JP" altLang="en-US" sz="1050">
              <a:solidFill>
                <a:schemeClr val="dk1"/>
              </a:solidFill>
              <a:effectLst/>
              <a:latin typeface="+mn-lt"/>
              <a:ea typeface="+mn-ea"/>
              <a:cs typeface="+mn-cs"/>
            </a:rPr>
            <a:t>百万</a:t>
          </a:r>
          <a:r>
            <a:rPr lang="ja-JP" altLang="ja-JP" sz="1050">
              <a:solidFill>
                <a:schemeClr val="dk1"/>
              </a:solidFill>
              <a:effectLst/>
              <a:latin typeface="+mn-lt"/>
              <a:ea typeface="+mn-ea"/>
              <a:cs typeface="+mn-cs"/>
            </a:rPr>
            <a:t>円の増となった</a:t>
          </a:r>
          <a:r>
            <a:rPr lang="ja-JP" altLang="en-US" sz="1050">
              <a:solidFill>
                <a:schemeClr val="dk1"/>
              </a:solidFill>
              <a:effectLst/>
              <a:latin typeface="+mn-lt"/>
              <a:ea typeface="+mn-ea"/>
              <a:cs typeface="+mn-cs"/>
            </a:rPr>
            <a:t>ものの、基準</a:t>
          </a:r>
          <a:r>
            <a:rPr lang="ja-JP" altLang="ja-JP" sz="1050">
              <a:solidFill>
                <a:schemeClr val="dk1"/>
              </a:solidFill>
              <a:effectLst/>
              <a:latin typeface="+mn-lt"/>
              <a:ea typeface="+mn-ea"/>
              <a:cs typeface="+mn-cs"/>
            </a:rPr>
            <a:t>財政需要額において平成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より人口減少等特別対策事業費</a:t>
          </a:r>
          <a:r>
            <a:rPr lang="ja-JP" altLang="ja-JP" sz="1050">
              <a:solidFill>
                <a:schemeClr val="dk1"/>
              </a:solidFill>
              <a:effectLst/>
              <a:latin typeface="+mn-lt"/>
              <a:ea typeface="+mn-ea"/>
              <a:cs typeface="+mn-cs"/>
            </a:rPr>
            <a:t>が</a:t>
          </a:r>
          <a:r>
            <a:rPr lang="ja-JP" altLang="en-US" sz="1050">
              <a:solidFill>
                <a:schemeClr val="dk1"/>
              </a:solidFill>
              <a:effectLst/>
              <a:latin typeface="+mn-lt"/>
              <a:ea typeface="+mn-ea"/>
              <a:cs typeface="+mn-cs"/>
            </a:rPr>
            <a:t>創設され、需要額全体を大きく押し上げたことや、</a:t>
          </a:r>
          <a:r>
            <a:rPr lang="ja-JP" altLang="ja-JP" sz="1050">
              <a:solidFill>
                <a:schemeClr val="dk1"/>
              </a:solidFill>
              <a:effectLst/>
              <a:latin typeface="+mn-lt"/>
              <a:ea typeface="+mn-ea"/>
              <a:cs typeface="+mn-cs"/>
            </a:rPr>
            <a:t>社会福祉費において</a:t>
          </a:r>
          <a:r>
            <a:rPr lang="ja-JP" altLang="en-US" sz="1050">
              <a:solidFill>
                <a:schemeClr val="dk1"/>
              </a:solidFill>
              <a:effectLst/>
              <a:latin typeface="+mn-lt"/>
              <a:ea typeface="+mn-ea"/>
              <a:cs typeface="+mn-cs"/>
            </a:rPr>
            <a:t>児童手当児童数（被用者・特例給付分）が</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名増となったことから</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密度補正係数が上昇したことによ</a:t>
          </a:r>
          <a:r>
            <a:rPr lang="ja-JP" altLang="en-US" sz="1050">
              <a:solidFill>
                <a:schemeClr val="dk1"/>
              </a:solidFill>
              <a:effectLst/>
              <a:latin typeface="+mn-lt"/>
              <a:ea typeface="+mn-ea"/>
              <a:cs typeface="+mn-cs"/>
            </a:rPr>
            <a:t>り基準財政収入額増に比して、なお大きく需要額が増加したためである</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以上のことから、</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ヵ年平均の財政力指数は横ばいとなりはしたものの、依然として基準財政収入額の伸びが見込めない脆弱な財政構造であるため、定住対策や企業誘致対策を継続し税収確保を図っていく。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a:t>
          </a:r>
          <a:r>
            <a:rPr kumimoji="1" lang="ja-JP" altLang="ja-JP" sz="1050">
              <a:solidFill>
                <a:schemeClr val="dk1"/>
              </a:solidFill>
              <a:effectLst/>
              <a:latin typeface="+mn-lt"/>
              <a:ea typeface="+mn-ea"/>
              <a:cs typeface="+mn-cs"/>
            </a:rPr>
            <a:t>年度における経常一般財源等総額は、前年度を</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ポイント上回る</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52</a:t>
          </a:r>
          <a:r>
            <a:rPr kumimoji="1" lang="ja-JP" altLang="ja-JP" sz="1050">
              <a:solidFill>
                <a:schemeClr val="dk1"/>
              </a:solidFill>
              <a:effectLst/>
              <a:latin typeface="+mn-lt"/>
              <a:ea typeface="+mn-ea"/>
              <a:cs typeface="+mn-cs"/>
            </a:rPr>
            <a:t>百万円、経常経費充当一般財源等は、前年度を</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回る</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百万円となった。</a:t>
          </a:r>
          <a:r>
            <a:rPr kumimoji="1" lang="ja-JP" altLang="en-US" sz="1050">
              <a:solidFill>
                <a:schemeClr val="dk1"/>
              </a:solidFill>
              <a:effectLst/>
              <a:latin typeface="+mn-lt"/>
              <a:ea typeface="+mn-ea"/>
              <a:cs typeface="+mn-cs"/>
            </a:rPr>
            <a:t>経常収支比率は本来なら、大きく改善する状況だったが、</a:t>
          </a:r>
          <a:r>
            <a:rPr kumimoji="1" lang="ja-JP" altLang="ja-JP" sz="1050">
              <a:solidFill>
                <a:schemeClr val="dk1"/>
              </a:solidFill>
              <a:effectLst/>
              <a:latin typeface="+mn-lt"/>
              <a:ea typeface="+mn-ea"/>
              <a:cs typeface="+mn-cs"/>
            </a:rPr>
            <a:t>臨時財政対策債</a:t>
          </a:r>
          <a:r>
            <a:rPr kumimoji="1" lang="ja-JP" altLang="en-US" sz="1050">
              <a:solidFill>
                <a:schemeClr val="dk1"/>
              </a:solidFill>
              <a:effectLst/>
              <a:latin typeface="+mn-lt"/>
              <a:ea typeface="+mn-ea"/>
              <a:cs typeface="+mn-cs"/>
            </a:rPr>
            <a:t>の借入れ</a:t>
          </a:r>
          <a:r>
            <a:rPr kumimoji="1" lang="ja-JP" altLang="ja-JP" sz="1050">
              <a:solidFill>
                <a:schemeClr val="dk1"/>
              </a:solidFill>
              <a:effectLst/>
              <a:latin typeface="+mn-lt"/>
              <a:ea typeface="+mn-ea"/>
              <a:cs typeface="+mn-cs"/>
            </a:rPr>
            <a:t>を</a:t>
          </a:r>
          <a:r>
            <a:rPr kumimoji="1" lang="ja-JP" altLang="en-US" sz="1050">
              <a:solidFill>
                <a:schemeClr val="dk1"/>
              </a:solidFill>
              <a:effectLst/>
              <a:latin typeface="+mn-lt"/>
              <a:ea typeface="+mn-ea"/>
              <a:cs typeface="+mn-cs"/>
            </a:rPr>
            <a:t>見送ったことにより</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ポイント悪化し</a:t>
          </a:r>
          <a:r>
            <a:rPr kumimoji="1" lang="en-US" altLang="ja-JP" sz="1050">
              <a:solidFill>
                <a:schemeClr val="dk1"/>
              </a:solidFill>
              <a:effectLst/>
              <a:latin typeface="+mn-lt"/>
              <a:ea typeface="+mn-ea"/>
              <a:cs typeface="+mn-cs"/>
            </a:rPr>
            <a:t>85.3</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臨時財政対策債見送りについて、当該起債は普通交付税算定上、その償還額を国から補償されるものの、</a:t>
          </a:r>
          <a:r>
            <a:rPr kumimoji="1" lang="ja-JP" altLang="ja-JP" sz="1050">
              <a:solidFill>
                <a:schemeClr val="dk1"/>
              </a:solidFill>
              <a:effectLst/>
              <a:latin typeface="+mn-lt"/>
              <a:ea typeface="+mn-ea"/>
              <a:cs typeface="+mn-cs"/>
            </a:rPr>
            <a:t>かねてからの懸案である起債残高</a:t>
          </a:r>
          <a:r>
            <a:rPr kumimoji="1" lang="ja-JP" altLang="en-US" sz="1050">
              <a:solidFill>
                <a:schemeClr val="dk1"/>
              </a:solidFill>
              <a:effectLst/>
              <a:latin typeface="+mn-lt"/>
              <a:ea typeface="+mn-ea"/>
              <a:cs typeface="+mn-cs"/>
            </a:rPr>
            <a:t>抑制と、今後、施設改修等で嵩む将来負担を見越して、可能な限り今後の借入れについても慎重に対応する予定である</a:t>
          </a:r>
          <a:r>
            <a:rPr kumimoji="1" lang="ja-JP" altLang="ja-JP" sz="1050">
              <a:solidFill>
                <a:schemeClr val="dk1"/>
              </a:solidFill>
              <a:effectLst/>
              <a:latin typeface="+mn-lt"/>
              <a:ea typeface="+mn-ea"/>
              <a:cs typeface="+mn-cs"/>
            </a:rPr>
            <a:t>。</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　普通交付税の合併特例加算措置</a:t>
          </a:r>
          <a:r>
            <a:rPr lang="ja-JP" altLang="en-US" sz="1050">
              <a:solidFill>
                <a:schemeClr val="dk1"/>
              </a:solidFill>
              <a:effectLst/>
              <a:latin typeface="+mn-lt"/>
              <a:ea typeface="+mn-ea"/>
              <a:cs typeface="+mn-cs"/>
            </a:rPr>
            <a:t>は今年度で</a:t>
          </a:r>
          <a:r>
            <a:rPr lang="ja-JP" altLang="ja-JP" sz="1050">
              <a:solidFill>
                <a:schemeClr val="dk1"/>
              </a:solidFill>
              <a:effectLst/>
              <a:latin typeface="+mn-lt"/>
              <a:ea typeface="+mn-ea"/>
              <a:cs typeface="+mn-cs"/>
            </a:rPr>
            <a:t>終了</a:t>
          </a:r>
          <a:r>
            <a:rPr lang="ja-JP" altLang="en-US" sz="1050">
              <a:solidFill>
                <a:schemeClr val="dk1"/>
              </a:solidFill>
              <a:effectLst/>
              <a:latin typeface="+mn-lt"/>
              <a:ea typeface="+mn-ea"/>
              <a:cs typeface="+mn-cs"/>
            </a:rPr>
            <a:t>し、いよいよ縮減が始まろうかという状況のため</a:t>
          </a:r>
          <a:r>
            <a:rPr lang="ja-JP" altLang="ja-JP" sz="1050">
              <a:solidFill>
                <a:schemeClr val="dk1"/>
              </a:solidFill>
              <a:effectLst/>
              <a:latin typeface="+mn-lt"/>
              <a:ea typeface="+mn-ea"/>
              <a:cs typeface="+mn-cs"/>
            </a:rPr>
            <a:t>、今後とも、人件費の抑制や複数年契約による委託料の見直し等による事務事業の見直し、事業の優先度の精査を更に進め、更なる経常経費の抑制に努める。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17907</xdr:rowOff>
    </xdr:from>
    <xdr:to>
      <xdr:col>7</xdr:col>
      <xdr:colOff>152400</xdr:colOff>
      <xdr:row>62</xdr:row>
      <xdr:rowOff>51689</xdr:rowOff>
    </xdr:to>
    <xdr:cxnSp macro="">
      <xdr:nvCxnSpPr>
        <xdr:cNvPr id="129" name="直線コネクタ 128"/>
        <xdr:cNvCxnSpPr/>
      </xdr:nvCxnSpPr>
      <xdr:spPr>
        <a:xfrm>
          <a:off x="4114800" y="1064780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17907</xdr:rowOff>
    </xdr:to>
    <xdr:cxnSp macro="">
      <xdr:nvCxnSpPr>
        <xdr:cNvPr id="132" name="直線コネクタ 131"/>
        <xdr:cNvCxnSpPr/>
      </xdr:nvCxnSpPr>
      <xdr:spPr>
        <a:xfrm>
          <a:off x="3225800" y="106357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162069</xdr:rowOff>
    </xdr:from>
    <xdr:ext cx="736600" cy="259045"/>
    <xdr:sp macro="" textlink="">
      <xdr:nvSpPr>
        <xdr:cNvPr id="134" name="テキスト ボックス 13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133858</xdr:rowOff>
    </xdr:from>
    <xdr:to>
      <xdr:col>4</xdr:col>
      <xdr:colOff>482600</xdr:colOff>
      <xdr:row>62</xdr:row>
      <xdr:rowOff>5842</xdr:rowOff>
    </xdr:to>
    <xdr:cxnSp macro="">
      <xdr:nvCxnSpPr>
        <xdr:cNvPr id="135" name="直線コネクタ 134"/>
        <xdr:cNvCxnSpPr/>
      </xdr:nvCxnSpPr>
      <xdr:spPr>
        <a:xfrm>
          <a:off x="2336800" y="10592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7" name="テキスト ボックス 136"/>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61</xdr:row>
      <xdr:rowOff>133858</xdr:rowOff>
    </xdr:to>
    <xdr:cxnSp macro="">
      <xdr:nvCxnSpPr>
        <xdr:cNvPr id="138" name="直線コネクタ 137"/>
        <xdr:cNvCxnSpPr/>
      </xdr:nvCxnSpPr>
      <xdr:spPr>
        <a:xfrm>
          <a:off x="1447800" y="1059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40" name="テキスト ボックス 139"/>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125874</xdr:rowOff>
    </xdr:from>
    <xdr:ext cx="762000" cy="259045"/>
    <xdr:sp macro="" textlink="">
      <xdr:nvSpPr>
        <xdr:cNvPr id="142" name="テキスト ボックス 141"/>
        <xdr:cNvSpPr txBox="1"/>
      </xdr:nvSpPr>
      <xdr:spPr>
        <a:xfrm>
          <a:off x="1066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889</xdr:rowOff>
    </xdr:from>
    <xdr:to>
      <xdr:col>7</xdr:col>
      <xdr:colOff>203200</xdr:colOff>
      <xdr:row>62</xdr:row>
      <xdr:rowOff>102489</xdr:rowOff>
    </xdr:to>
    <xdr:sp macro="" textlink="">
      <xdr:nvSpPr>
        <xdr:cNvPr id="148" name="円/楕円 147"/>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17416</xdr:rowOff>
    </xdr:from>
    <xdr:ext cx="762000" cy="259045"/>
    <xdr:sp macro="" textlink="">
      <xdr:nvSpPr>
        <xdr:cNvPr id="149" name="財政構造の弾力性該当値テキスト"/>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138557</xdr:rowOff>
    </xdr:from>
    <xdr:to>
      <xdr:col>6</xdr:col>
      <xdr:colOff>50800</xdr:colOff>
      <xdr:row>62</xdr:row>
      <xdr:rowOff>68707</xdr:rowOff>
    </xdr:to>
    <xdr:sp macro="" textlink="">
      <xdr:nvSpPr>
        <xdr:cNvPr id="150" name="円/楕円 149"/>
        <xdr:cNvSpPr/>
      </xdr:nvSpPr>
      <xdr:spPr>
        <a:xfrm>
          <a:off x="4064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78884</xdr:rowOff>
    </xdr:from>
    <xdr:ext cx="736600" cy="259045"/>
    <xdr:sp macro="" textlink="">
      <xdr:nvSpPr>
        <xdr:cNvPr id="151" name="テキスト ボックス 150"/>
        <xdr:cNvSpPr txBox="1"/>
      </xdr:nvSpPr>
      <xdr:spPr>
        <a:xfrm>
          <a:off x="3733800" y="10365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2" name="円/楕円 151"/>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3" name="テキスト ボックス 152"/>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83058</xdr:rowOff>
    </xdr:from>
    <xdr:to>
      <xdr:col>3</xdr:col>
      <xdr:colOff>330200</xdr:colOff>
      <xdr:row>62</xdr:row>
      <xdr:rowOff>13208</xdr:rowOff>
    </xdr:to>
    <xdr:sp macro="" textlink="">
      <xdr:nvSpPr>
        <xdr:cNvPr id="154" name="円/楕円 153"/>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55" name="テキスト ボックス 154"/>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6" name="円/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当該項目の分子である人件費は平成</a:t>
          </a:r>
          <a:r>
            <a:rPr kumimoji="1" lang="en-US" altLang="ja-JP" sz="1050">
              <a:solidFill>
                <a:schemeClr val="dk1"/>
              </a:solidFill>
              <a:effectLst/>
              <a:latin typeface="+mn-lt"/>
              <a:ea typeface="+mn-ea"/>
              <a:cs typeface="+mn-cs"/>
            </a:rPr>
            <a:t>23</a:t>
          </a:r>
          <a:r>
            <a:rPr kumimoji="1" lang="ja-JP" altLang="en-US" sz="1050">
              <a:solidFill>
                <a:schemeClr val="dk1"/>
              </a:solidFill>
              <a:effectLst/>
              <a:latin typeface="+mn-lt"/>
              <a:ea typeface="+mn-ea"/>
              <a:cs typeface="+mn-cs"/>
            </a:rPr>
            <a:t>年度からの</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135</a:t>
          </a:r>
          <a:r>
            <a:rPr kumimoji="1" lang="ja-JP" altLang="en-US" sz="1050">
              <a:solidFill>
                <a:schemeClr val="dk1"/>
              </a:solidFill>
              <a:effectLst/>
              <a:latin typeface="+mn-lt"/>
              <a:ea typeface="+mn-ea"/>
              <a:cs typeface="+mn-cs"/>
            </a:rPr>
            <a:t>百万円の減となり合併以降計画的な職員定数管理が実を結ぶ結果となっている。逆に、物件費は</a:t>
          </a:r>
          <a:r>
            <a:rPr kumimoji="1" lang="en-US" altLang="ja-JP" sz="1050">
              <a:solidFill>
                <a:schemeClr val="dk1"/>
              </a:solidFill>
              <a:effectLst/>
              <a:latin typeface="+mn-lt"/>
              <a:ea typeface="+mn-ea"/>
              <a:cs typeface="+mn-cs"/>
            </a:rPr>
            <a:t>264</a:t>
          </a:r>
          <a:r>
            <a:rPr kumimoji="1" lang="ja-JP" altLang="en-US" sz="1050">
              <a:solidFill>
                <a:schemeClr val="dk1"/>
              </a:solidFill>
              <a:effectLst/>
              <a:latin typeface="+mn-lt"/>
              <a:ea typeface="+mn-ea"/>
              <a:cs typeface="+mn-cs"/>
            </a:rPr>
            <a:t>百万円増と学校給食無償化事業の継続や健康福祉施設（禅の里温泉）指定管理、道の駅関連経費などが要因となり大きな増加をみせている。維持補修費も</a:t>
          </a:r>
          <a:r>
            <a:rPr kumimoji="1" lang="en-US" altLang="ja-JP" sz="1050">
              <a:solidFill>
                <a:schemeClr val="dk1"/>
              </a:solidFill>
              <a:effectLst/>
              <a:latin typeface="+mn-lt"/>
              <a:ea typeface="+mn-ea"/>
              <a:cs typeface="+mn-cs"/>
            </a:rPr>
            <a:t>113</a:t>
          </a:r>
          <a:r>
            <a:rPr kumimoji="1" lang="ja-JP" altLang="en-US" sz="1050">
              <a:solidFill>
                <a:schemeClr val="dk1"/>
              </a:solidFill>
              <a:effectLst/>
              <a:latin typeface="+mn-lt"/>
              <a:ea typeface="+mn-ea"/>
              <a:cs typeface="+mn-cs"/>
            </a:rPr>
            <a:t>百万円増と当町の抱える老朽化資産保持に係る経費は年々負担となってきている。項目の分母である人口は、経費とは逆に約</a:t>
          </a:r>
          <a:r>
            <a:rPr kumimoji="1" lang="en-US" altLang="ja-JP" sz="1050">
              <a:solidFill>
                <a:schemeClr val="dk1"/>
              </a:solidFill>
              <a:effectLst/>
              <a:latin typeface="+mn-lt"/>
              <a:ea typeface="+mn-ea"/>
              <a:cs typeface="+mn-cs"/>
            </a:rPr>
            <a:t>300</a:t>
          </a:r>
          <a:r>
            <a:rPr kumimoji="1" lang="ja-JP" altLang="en-US" sz="1050">
              <a:solidFill>
                <a:schemeClr val="dk1"/>
              </a:solidFill>
              <a:effectLst/>
              <a:latin typeface="+mn-lt"/>
              <a:ea typeface="+mn-ea"/>
              <a:cs typeface="+mn-cs"/>
            </a:rPr>
            <a:t>人減少しており、人口</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人当たりの対象経費も増加傾向が続いており、市町村類型変更により類似団体における当該経費が大きく増加した今年度にあっても、未だ当町が上回っている状況にある。</a:t>
          </a:r>
          <a:endParaRPr kumimoji="1" lang="en-US" altLang="ja-JP" sz="1050">
            <a:solidFill>
              <a:schemeClr val="dk1"/>
            </a:solidFill>
            <a:effectLst/>
            <a:latin typeface="+mn-lt"/>
            <a:ea typeface="+mn-ea"/>
            <a:cs typeface="+mn-cs"/>
          </a:endParaRPr>
        </a:p>
        <a:p>
          <a:pPr eaLnBrk="1" fontAlgn="auto" latinLnBrk="0" hangingPunct="1"/>
          <a:r>
            <a:rPr kumimoji="1" lang="ja-JP" altLang="ja-JP" sz="1050">
              <a:solidFill>
                <a:schemeClr val="dk1"/>
              </a:solidFill>
              <a:effectLst/>
              <a:latin typeface="+mn-lt"/>
              <a:ea typeface="+mn-ea"/>
              <a:cs typeface="+mn-cs"/>
            </a:rPr>
            <a:t>　計画的な職員定数管理も現状でほぼ限界に差し掛かっており、今後は、町関連施設の統廃合も視野に含めた抜本的な行財政運営改革が必要と考えている。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66788</xdr:rowOff>
    </xdr:from>
    <xdr:to>
      <xdr:col>7</xdr:col>
      <xdr:colOff>152400</xdr:colOff>
      <xdr:row>84</xdr:row>
      <xdr:rowOff>104826</xdr:rowOff>
    </xdr:to>
    <xdr:cxnSp macro="">
      <xdr:nvCxnSpPr>
        <xdr:cNvPr id="190" name="直線コネクタ 189"/>
        <xdr:cNvCxnSpPr/>
      </xdr:nvCxnSpPr>
      <xdr:spPr>
        <a:xfrm>
          <a:off x="4114800" y="14468588"/>
          <a:ext cx="8382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128051</xdr:rowOff>
    </xdr:from>
    <xdr:to>
      <xdr:col>6</xdr:col>
      <xdr:colOff>0</xdr:colOff>
      <xdr:row>84</xdr:row>
      <xdr:rowOff>66788</xdr:rowOff>
    </xdr:to>
    <xdr:cxnSp macro="">
      <xdr:nvCxnSpPr>
        <xdr:cNvPr id="193" name="直線コネクタ 192"/>
        <xdr:cNvCxnSpPr/>
      </xdr:nvCxnSpPr>
      <xdr:spPr>
        <a:xfrm>
          <a:off x="3225800" y="14358401"/>
          <a:ext cx="889000" cy="1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106488</xdr:rowOff>
    </xdr:from>
    <xdr:to>
      <xdr:col>4</xdr:col>
      <xdr:colOff>482600</xdr:colOff>
      <xdr:row>83</xdr:row>
      <xdr:rowOff>128051</xdr:rowOff>
    </xdr:to>
    <xdr:cxnSp macro="">
      <xdr:nvCxnSpPr>
        <xdr:cNvPr id="196" name="直線コネクタ 195"/>
        <xdr:cNvCxnSpPr/>
      </xdr:nvCxnSpPr>
      <xdr:spPr>
        <a:xfrm>
          <a:off x="2336800" y="1433683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106488</xdr:rowOff>
    </xdr:from>
    <xdr:to>
      <xdr:col>3</xdr:col>
      <xdr:colOff>279400</xdr:colOff>
      <xdr:row>83</xdr:row>
      <xdr:rowOff>131719</xdr:rowOff>
    </xdr:to>
    <xdr:cxnSp macro="">
      <xdr:nvCxnSpPr>
        <xdr:cNvPr id="199" name="直線コネクタ 198"/>
        <xdr:cNvCxnSpPr/>
      </xdr:nvCxnSpPr>
      <xdr:spPr>
        <a:xfrm flipV="1">
          <a:off x="1447800" y="14336838"/>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54026</xdr:rowOff>
    </xdr:from>
    <xdr:to>
      <xdr:col>7</xdr:col>
      <xdr:colOff>203200</xdr:colOff>
      <xdr:row>84</xdr:row>
      <xdr:rowOff>155626</xdr:rowOff>
    </xdr:to>
    <xdr:sp macro="" textlink="">
      <xdr:nvSpPr>
        <xdr:cNvPr id="209" name="円/楕円 208"/>
        <xdr:cNvSpPr/>
      </xdr:nvSpPr>
      <xdr:spPr>
        <a:xfrm>
          <a:off x="4902200" y="1445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26103</xdr:rowOff>
    </xdr:from>
    <xdr:ext cx="762000" cy="259045"/>
    <xdr:sp macro="" textlink="">
      <xdr:nvSpPr>
        <xdr:cNvPr id="210" name="人件費・物件費等の状況該当値テキスト"/>
        <xdr:cNvSpPr txBox="1"/>
      </xdr:nvSpPr>
      <xdr:spPr>
        <a:xfrm>
          <a:off x="5041900" y="144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164,808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15988</xdr:rowOff>
    </xdr:from>
    <xdr:to>
      <xdr:col>6</xdr:col>
      <xdr:colOff>50800</xdr:colOff>
      <xdr:row>84</xdr:row>
      <xdr:rowOff>117588</xdr:rowOff>
    </xdr:to>
    <xdr:sp macro="" textlink="">
      <xdr:nvSpPr>
        <xdr:cNvPr id="211" name="円/楕円 210"/>
        <xdr:cNvSpPr/>
      </xdr:nvSpPr>
      <xdr:spPr>
        <a:xfrm>
          <a:off x="4064000" y="144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102365</xdr:rowOff>
    </xdr:from>
    <xdr:ext cx="736600" cy="259045"/>
    <xdr:sp macro="" textlink="">
      <xdr:nvSpPr>
        <xdr:cNvPr id="212" name="テキスト ボックス 211"/>
        <xdr:cNvSpPr txBox="1"/>
      </xdr:nvSpPr>
      <xdr:spPr>
        <a:xfrm>
          <a:off x="3733800" y="1450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77251</xdr:rowOff>
    </xdr:from>
    <xdr:to>
      <xdr:col>4</xdr:col>
      <xdr:colOff>533400</xdr:colOff>
      <xdr:row>84</xdr:row>
      <xdr:rowOff>7401</xdr:rowOff>
    </xdr:to>
    <xdr:sp macro="" textlink="">
      <xdr:nvSpPr>
        <xdr:cNvPr id="213" name="円/楕円 212"/>
        <xdr:cNvSpPr/>
      </xdr:nvSpPr>
      <xdr:spPr>
        <a:xfrm>
          <a:off x="3175000" y="143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163628</xdr:rowOff>
    </xdr:from>
    <xdr:ext cx="762000" cy="259045"/>
    <xdr:sp macro="" textlink="">
      <xdr:nvSpPr>
        <xdr:cNvPr id="214" name="テキスト ボックス 213"/>
        <xdr:cNvSpPr txBox="1"/>
      </xdr:nvSpPr>
      <xdr:spPr>
        <a:xfrm>
          <a:off x="2844800" y="1439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149,451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55688</xdr:rowOff>
    </xdr:from>
    <xdr:to>
      <xdr:col>3</xdr:col>
      <xdr:colOff>330200</xdr:colOff>
      <xdr:row>83</xdr:row>
      <xdr:rowOff>157288</xdr:rowOff>
    </xdr:to>
    <xdr:sp macro="" textlink="">
      <xdr:nvSpPr>
        <xdr:cNvPr id="215" name="円/楕円 214"/>
        <xdr:cNvSpPr/>
      </xdr:nvSpPr>
      <xdr:spPr>
        <a:xfrm>
          <a:off x="2286000" y="142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142065</xdr:rowOff>
    </xdr:from>
    <xdr:ext cx="762000" cy="259045"/>
    <xdr:sp macro="" textlink="">
      <xdr:nvSpPr>
        <xdr:cNvPr id="216" name="テキスト ボックス 215"/>
        <xdr:cNvSpPr txBox="1"/>
      </xdr:nvSpPr>
      <xdr:spPr>
        <a:xfrm>
          <a:off x="1955800" y="143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80919</xdr:rowOff>
    </xdr:from>
    <xdr:to>
      <xdr:col>2</xdr:col>
      <xdr:colOff>127000</xdr:colOff>
      <xdr:row>84</xdr:row>
      <xdr:rowOff>11069</xdr:rowOff>
    </xdr:to>
    <xdr:sp macro="" textlink="">
      <xdr:nvSpPr>
        <xdr:cNvPr id="217" name="円/楕円 216"/>
        <xdr:cNvSpPr/>
      </xdr:nvSpPr>
      <xdr:spPr>
        <a:xfrm>
          <a:off x="1397000" y="143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167296</xdr:rowOff>
    </xdr:from>
    <xdr:ext cx="762000" cy="259045"/>
    <xdr:sp macro="" textlink="">
      <xdr:nvSpPr>
        <xdr:cNvPr id="218" name="テキスト ボックス 217"/>
        <xdr:cNvSpPr txBox="1"/>
      </xdr:nvSpPr>
      <xdr:spPr>
        <a:xfrm>
          <a:off x="1066800" y="1439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24</a:t>
          </a:r>
          <a:r>
            <a:rPr kumimoji="1" lang="ja-JP" altLang="en-US" sz="1050">
              <a:latin typeface="ＭＳ Ｐゴシック"/>
            </a:rPr>
            <a:t>年度は全国的な給与削減措置が取られていたが、当町においては措置を取らず、結果として指数が急激に上昇していた。削減措置を加味せず比較すると、平成</a:t>
          </a:r>
          <a:r>
            <a:rPr kumimoji="1" lang="en-US" altLang="ja-JP" sz="1050">
              <a:latin typeface="ＭＳ Ｐゴシック"/>
            </a:rPr>
            <a:t>24</a:t>
          </a:r>
          <a:r>
            <a:rPr kumimoji="1" lang="ja-JP" altLang="en-US" sz="1050">
              <a:latin typeface="ＭＳ Ｐゴシック"/>
            </a:rPr>
            <a:t>年度から平成</a:t>
          </a:r>
          <a:r>
            <a:rPr kumimoji="1" lang="en-US" altLang="ja-JP" sz="1050">
              <a:latin typeface="ＭＳ Ｐゴシック"/>
            </a:rPr>
            <a:t>26</a:t>
          </a:r>
          <a:r>
            <a:rPr kumimoji="1" lang="ja-JP" altLang="en-US" sz="1050">
              <a:latin typeface="ＭＳ Ｐゴシック"/>
            </a:rPr>
            <a:t>年度においてほぼ横ばい、平成</a:t>
          </a:r>
          <a:r>
            <a:rPr kumimoji="1" lang="en-US" altLang="ja-JP" sz="1050">
              <a:latin typeface="ＭＳ Ｐゴシック"/>
            </a:rPr>
            <a:t>27</a:t>
          </a:r>
          <a:r>
            <a:rPr kumimoji="1" lang="ja-JP" altLang="en-US" sz="1050">
              <a:latin typeface="ＭＳ Ｐゴシック"/>
            </a:rPr>
            <a:t>年度にかけて</a:t>
          </a:r>
          <a:r>
            <a:rPr kumimoji="1" lang="en-US" altLang="ja-JP" sz="1050">
              <a:latin typeface="ＭＳ Ｐゴシック"/>
            </a:rPr>
            <a:t>0.7</a:t>
          </a:r>
          <a:r>
            <a:rPr kumimoji="1" lang="ja-JP" altLang="en-US" sz="1050">
              <a:latin typeface="ＭＳ Ｐゴシック"/>
            </a:rPr>
            <a:t>ポイント悪化している。変動要因は、大学・高校卒職員の階層異動により平均給与が上昇したことが挙げられる。</a:t>
          </a:r>
          <a:endParaRPr kumimoji="1" lang="en-US" altLang="ja-JP" sz="1050">
            <a:latin typeface="ＭＳ Ｐゴシック"/>
          </a:endParaRPr>
        </a:p>
        <a:p>
          <a:r>
            <a:rPr kumimoji="1" lang="ja-JP" altLang="en-US" sz="1050">
              <a:latin typeface="ＭＳ Ｐゴシック"/>
            </a:rPr>
            <a:t>　今後とも行財政改革大綱実施計画を基本とし、全庁体制により組織機構の合理化や職員数の縮減等に取組み、給与制度、運用等の適正化に努める。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82</xdr:row>
      <xdr:rowOff>74991</xdr:rowOff>
    </xdr:to>
    <xdr:cxnSp macro="">
      <xdr:nvCxnSpPr>
        <xdr:cNvPr id="254" name="直線コネクタ 253"/>
        <xdr:cNvCxnSpPr/>
      </xdr:nvCxnSpPr>
      <xdr:spPr>
        <a:xfrm>
          <a:off x="16179800" y="13927062"/>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81</xdr:row>
      <xdr:rowOff>39612</xdr:rowOff>
    </xdr:to>
    <xdr:cxnSp macro="">
      <xdr:nvCxnSpPr>
        <xdr:cNvPr id="257" name="直線コネクタ 256"/>
        <xdr:cNvCxnSpPr/>
      </xdr:nvCxnSpPr>
      <xdr:spPr>
        <a:xfrm>
          <a:off x="15290800" y="138466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58" name="フローチャート :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59" name="テキスト ボックス 25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85</xdr:row>
      <xdr:rowOff>123673</xdr:rowOff>
    </xdr:to>
    <xdr:cxnSp macro="">
      <xdr:nvCxnSpPr>
        <xdr:cNvPr id="260" name="直線コネクタ 259"/>
        <xdr:cNvCxnSpPr/>
      </xdr:nvCxnSpPr>
      <xdr:spPr>
        <a:xfrm flipV="1">
          <a:off x="14401800" y="13846629"/>
          <a:ext cx="889000" cy="8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1" name="フローチャート : 判断 260"/>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2" name="テキスト ボックス 26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85</xdr:row>
      <xdr:rowOff>123673</xdr:rowOff>
    </xdr:to>
    <xdr:cxnSp macro="">
      <xdr:nvCxnSpPr>
        <xdr:cNvPr id="263" name="直線コネクタ 262"/>
        <xdr:cNvCxnSpPr/>
      </xdr:nvCxnSpPr>
      <xdr:spPr>
        <a:xfrm>
          <a:off x="13512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4" name="フローチャート : 判断 263"/>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5" name="テキスト ボックス 26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6" name="フローチャート : 判断 265"/>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7" name="テキスト ボックス 266"/>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75" name="円/楕円 274"/>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76" name="テキスト ボックス 275"/>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77" name="円/楕円 276"/>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78" name="テキスト ボックス 277"/>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79" name="円/楕円 278"/>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13200</xdr:rowOff>
    </xdr:from>
    <xdr:ext cx="762000" cy="259045"/>
    <xdr:sp macro="" textlink="">
      <xdr:nvSpPr>
        <xdr:cNvPr id="280" name="テキスト ボックス 279"/>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163891</xdr:rowOff>
    </xdr:from>
    <xdr:to>
      <xdr:col>19</xdr:col>
      <xdr:colOff>533400</xdr:colOff>
      <xdr:row>85</xdr:row>
      <xdr:rowOff>94041</xdr:rowOff>
    </xdr:to>
    <xdr:sp macro="" textlink="">
      <xdr:nvSpPr>
        <xdr:cNvPr id="281" name="円/楕円 280"/>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104218</xdr:rowOff>
    </xdr:from>
    <xdr:ext cx="762000" cy="259045"/>
    <xdr:sp macro="" textlink="">
      <xdr:nvSpPr>
        <xdr:cNvPr id="282" name="テキスト ボックス 281"/>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行財政改革大綱実施計画に基づき、平成</a:t>
          </a:r>
          <a:r>
            <a:rPr kumimoji="1" lang="en-US" altLang="ja-JP" sz="1050">
              <a:latin typeface="ＭＳ Ｐゴシック"/>
            </a:rPr>
            <a:t>18</a:t>
          </a:r>
          <a:r>
            <a:rPr kumimoji="1" lang="ja-JP" altLang="en-US" sz="1050">
              <a:latin typeface="ＭＳ Ｐゴシック"/>
            </a:rPr>
            <a:t>年度から平成</a:t>
          </a:r>
          <a:r>
            <a:rPr kumimoji="1" lang="en-US" altLang="ja-JP" sz="1050">
              <a:latin typeface="ＭＳ Ｐゴシック"/>
            </a:rPr>
            <a:t>27</a:t>
          </a:r>
          <a:r>
            <a:rPr kumimoji="1" lang="ja-JP" altLang="en-US" sz="1050">
              <a:latin typeface="ＭＳ Ｐゴシック"/>
            </a:rPr>
            <a:t>年度で</a:t>
          </a:r>
          <a:r>
            <a:rPr kumimoji="1" lang="en-US" altLang="ja-JP" sz="1050">
              <a:latin typeface="ＭＳ Ｐゴシック"/>
            </a:rPr>
            <a:t>56</a:t>
          </a:r>
          <a:r>
            <a:rPr kumimoji="1" lang="ja-JP" altLang="en-US" sz="1050">
              <a:latin typeface="ＭＳ Ｐゴシック"/>
            </a:rPr>
            <a:t>名の職員数整理を行った。かねてより、類似団体平均を上回る状況が続いているが、要因としては住民ニーズに応えるための積極的な子育て支援策（待機児童</a:t>
          </a:r>
          <a:r>
            <a:rPr kumimoji="1" lang="en-US" altLang="ja-JP" sz="1050">
              <a:latin typeface="ＭＳ Ｐゴシック"/>
            </a:rPr>
            <a:t>0</a:t>
          </a:r>
          <a:r>
            <a:rPr kumimoji="1" lang="ja-JP" altLang="en-US" sz="1050">
              <a:latin typeface="ＭＳ Ｐゴシック"/>
            </a:rPr>
            <a:t>、</a:t>
          </a:r>
          <a:r>
            <a:rPr kumimoji="1" lang="en-US" altLang="ja-JP" sz="1050">
              <a:latin typeface="ＭＳ Ｐゴシック"/>
            </a:rPr>
            <a:t>0</a:t>
          </a:r>
          <a:r>
            <a:rPr kumimoji="1" lang="ja-JP" altLang="en-US" sz="1050">
              <a:latin typeface="ＭＳ Ｐゴシック"/>
            </a:rPr>
            <a:t>歳児保育、延長保育）の実施に伴い保育関係職員が多いこと、消防本部を町単独で備えていること、食の安全のため全ての給食調理場に最低</a:t>
          </a:r>
          <a:r>
            <a:rPr kumimoji="1" lang="en-US" altLang="ja-JP" sz="1050">
              <a:latin typeface="ＭＳ Ｐゴシック"/>
            </a:rPr>
            <a:t>1</a:t>
          </a:r>
          <a:r>
            <a:rPr kumimoji="1" lang="ja-JP" altLang="en-US" sz="1050">
              <a:latin typeface="ＭＳ Ｐゴシック"/>
            </a:rPr>
            <a:t>名の正規職員（調理員）を配置していることが挙げられる。</a:t>
          </a:r>
          <a:endParaRPr kumimoji="1" lang="en-US" altLang="ja-JP" sz="1050">
            <a:latin typeface="ＭＳ Ｐゴシック"/>
          </a:endParaRPr>
        </a:p>
        <a:p>
          <a:r>
            <a:rPr kumimoji="1" lang="ja-JP" altLang="en-US" sz="1050">
              <a:latin typeface="ＭＳ Ｐゴシック"/>
            </a:rPr>
            <a:t>　今後も、事務の効率化、組織の再編、民間委託の推進等により行財政改革大綱実施計画及び職員定員管理計画に基づく職員の削減に努める。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16389</xdr:rowOff>
    </xdr:to>
    <xdr:cxnSp macro="">
      <xdr:nvCxnSpPr>
        <xdr:cNvPr id="319" name="直線コネクタ 318"/>
        <xdr:cNvCxnSpPr/>
      </xdr:nvCxnSpPr>
      <xdr:spPr>
        <a:xfrm flipV="1">
          <a:off x="16179800" y="1096965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159113</xdr:rowOff>
    </xdr:from>
    <xdr:to>
      <xdr:col>23</xdr:col>
      <xdr:colOff>406400</xdr:colOff>
      <xdr:row>64</xdr:row>
      <xdr:rowOff>16389</xdr:rowOff>
    </xdr:to>
    <xdr:cxnSp macro="">
      <xdr:nvCxnSpPr>
        <xdr:cNvPr id="322" name="直線コネクタ 321"/>
        <xdr:cNvCxnSpPr/>
      </xdr:nvCxnSpPr>
      <xdr:spPr>
        <a:xfrm>
          <a:off x="15290800" y="109604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3" name="フローチャート : 判断 322"/>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4" name="テキスト ボックス 323"/>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159113</xdr:rowOff>
    </xdr:from>
    <xdr:to>
      <xdr:col>22</xdr:col>
      <xdr:colOff>203200</xdr:colOff>
      <xdr:row>64</xdr:row>
      <xdr:rowOff>23283</xdr:rowOff>
    </xdr:to>
    <xdr:cxnSp macro="">
      <xdr:nvCxnSpPr>
        <xdr:cNvPr id="325" name="直線コネクタ 324"/>
        <xdr:cNvCxnSpPr/>
      </xdr:nvCxnSpPr>
      <xdr:spPr>
        <a:xfrm flipV="1">
          <a:off x="14401800" y="1096046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6" name="フローチャート : 判断 325"/>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7" name="テキスト ボックス 326"/>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57755</xdr:rowOff>
    </xdr:to>
    <xdr:cxnSp macro="">
      <xdr:nvCxnSpPr>
        <xdr:cNvPr id="328" name="直線コネクタ 327"/>
        <xdr:cNvCxnSpPr/>
      </xdr:nvCxnSpPr>
      <xdr:spPr>
        <a:xfrm flipV="1">
          <a:off x="13512800" y="1099608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9" name="フローチャート : 判断 328"/>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0" name="テキスト ボックス 32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117505</xdr:rowOff>
    </xdr:from>
    <xdr:to>
      <xdr:col>24</xdr:col>
      <xdr:colOff>609600</xdr:colOff>
      <xdr:row>64</xdr:row>
      <xdr:rowOff>47655</xdr:rowOff>
    </xdr:to>
    <xdr:sp macro="" textlink="">
      <xdr:nvSpPr>
        <xdr:cNvPr id="338" name="円/楕円 337"/>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89582</xdr:rowOff>
    </xdr:from>
    <xdr:ext cx="762000" cy="259045"/>
    <xdr:sp macro="" textlink="">
      <xdr:nvSpPr>
        <xdr:cNvPr id="339" name="定員管理の状況該当値テキスト"/>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137039</xdr:rowOff>
    </xdr:from>
    <xdr:to>
      <xdr:col>23</xdr:col>
      <xdr:colOff>457200</xdr:colOff>
      <xdr:row>64</xdr:row>
      <xdr:rowOff>67189</xdr:rowOff>
    </xdr:to>
    <xdr:sp macro="" textlink="">
      <xdr:nvSpPr>
        <xdr:cNvPr id="340" name="円/楕円 339"/>
        <xdr:cNvSpPr/>
      </xdr:nvSpPr>
      <xdr:spPr>
        <a:xfrm>
          <a:off x="16129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51966</xdr:rowOff>
    </xdr:from>
    <xdr:ext cx="736600" cy="259045"/>
    <xdr:sp macro="" textlink="">
      <xdr:nvSpPr>
        <xdr:cNvPr id="341" name="テキスト ボックス 340"/>
        <xdr:cNvSpPr txBox="1"/>
      </xdr:nvSpPr>
      <xdr:spPr>
        <a:xfrm>
          <a:off x="15798800" y="110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108313</xdr:rowOff>
    </xdr:from>
    <xdr:to>
      <xdr:col>22</xdr:col>
      <xdr:colOff>254000</xdr:colOff>
      <xdr:row>64</xdr:row>
      <xdr:rowOff>38463</xdr:rowOff>
    </xdr:to>
    <xdr:sp macro="" textlink="">
      <xdr:nvSpPr>
        <xdr:cNvPr id="342" name="円/楕円 341"/>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23240</xdr:rowOff>
    </xdr:from>
    <xdr:ext cx="762000" cy="259045"/>
    <xdr:sp macro="" textlink="">
      <xdr:nvSpPr>
        <xdr:cNvPr id="343" name="テキスト ボックス 342"/>
        <xdr:cNvSpPr txBox="1"/>
      </xdr:nvSpPr>
      <xdr:spPr>
        <a:xfrm>
          <a:off x="14909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143933</xdr:rowOff>
    </xdr:from>
    <xdr:to>
      <xdr:col>21</xdr:col>
      <xdr:colOff>50800</xdr:colOff>
      <xdr:row>64</xdr:row>
      <xdr:rowOff>74083</xdr:rowOff>
    </xdr:to>
    <xdr:sp macro="" textlink="">
      <xdr:nvSpPr>
        <xdr:cNvPr id="344" name="円/楕円 343"/>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58860</xdr:rowOff>
    </xdr:from>
    <xdr:ext cx="762000" cy="259045"/>
    <xdr:sp macro="" textlink="">
      <xdr:nvSpPr>
        <xdr:cNvPr id="345" name="テキスト ボックス 344"/>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46" name="円/楕円 345"/>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47" name="テキスト ボックス 346"/>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実質公債費比率は今年度も継続して改善し</a:t>
          </a:r>
          <a:r>
            <a:rPr lang="en-US" altLang="ja-JP" sz="1050">
              <a:solidFill>
                <a:schemeClr val="dk1"/>
              </a:solidFill>
              <a:effectLst/>
              <a:latin typeface="+mn-lt"/>
              <a:ea typeface="+mn-ea"/>
              <a:cs typeface="+mn-cs"/>
            </a:rPr>
            <a:t>1.4</a:t>
          </a:r>
          <a:r>
            <a:rPr lang="ja-JP" altLang="en-US" sz="1050">
              <a:solidFill>
                <a:schemeClr val="dk1"/>
              </a:solidFill>
              <a:effectLst/>
              <a:latin typeface="+mn-lt"/>
              <a:ea typeface="+mn-ea"/>
              <a:cs typeface="+mn-cs"/>
            </a:rPr>
            <a:t>ポイント減の</a:t>
          </a:r>
          <a:r>
            <a:rPr lang="en-US" altLang="ja-JP" sz="1050">
              <a:solidFill>
                <a:schemeClr val="dk1"/>
              </a:solidFill>
              <a:effectLst/>
              <a:latin typeface="+mn-lt"/>
              <a:ea typeface="+mn-ea"/>
              <a:cs typeface="+mn-cs"/>
            </a:rPr>
            <a:t>11.2</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。主な要因としては、</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16</a:t>
          </a:r>
          <a:r>
            <a:rPr lang="ja-JP" altLang="ja-JP" sz="1050">
              <a:solidFill>
                <a:schemeClr val="dk1"/>
              </a:solidFill>
              <a:effectLst/>
              <a:latin typeface="+mn-lt"/>
              <a:ea typeface="+mn-ea"/>
              <a:cs typeface="+mn-cs"/>
            </a:rPr>
            <a:t>年</a:t>
          </a:r>
          <a:r>
            <a:rPr lang="ja-JP" altLang="en-US" sz="1050">
              <a:solidFill>
                <a:schemeClr val="dk1"/>
              </a:solidFill>
              <a:effectLst/>
              <a:latin typeface="+mn-lt"/>
              <a:ea typeface="+mn-ea"/>
              <a:cs typeface="+mn-cs"/>
            </a:rPr>
            <a:t>度に借入れた地方総合整備事業債（サンサンホール建設）、緑の村複合施設整備事業債が前年度に償還完了したことから今</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一般会計</a:t>
          </a:r>
          <a:r>
            <a:rPr lang="ja-JP" altLang="ja-JP" sz="1050">
              <a:solidFill>
                <a:schemeClr val="dk1"/>
              </a:solidFill>
              <a:effectLst/>
              <a:latin typeface="+mn-lt"/>
              <a:ea typeface="+mn-ea"/>
              <a:cs typeface="+mn-cs"/>
            </a:rPr>
            <a:t>にお</a:t>
          </a:r>
          <a:r>
            <a:rPr lang="ja-JP" altLang="en-US" sz="1050">
              <a:solidFill>
                <a:schemeClr val="dk1"/>
              </a:solidFill>
              <a:effectLst/>
              <a:latin typeface="+mn-lt"/>
              <a:ea typeface="+mn-ea"/>
              <a:cs typeface="+mn-cs"/>
            </a:rPr>
            <a:t>ける地方債償還金が前年度と比較して</a:t>
          </a:r>
          <a:r>
            <a:rPr lang="en-US" altLang="ja-JP" sz="1050">
              <a:solidFill>
                <a:schemeClr val="dk1"/>
              </a:solidFill>
              <a:effectLst/>
              <a:latin typeface="+mn-lt"/>
              <a:ea typeface="+mn-ea"/>
              <a:cs typeface="+mn-cs"/>
            </a:rPr>
            <a:t>69</a:t>
          </a:r>
          <a:r>
            <a:rPr lang="ja-JP" altLang="en-US" sz="1050">
              <a:solidFill>
                <a:schemeClr val="dk1"/>
              </a:solidFill>
              <a:effectLst/>
              <a:latin typeface="+mn-lt"/>
              <a:ea typeface="+mn-ea"/>
              <a:cs typeface="+mn-cs"/>
            </a:rPr>
            <a:t>百万円減</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地方債償還財源としての公営企業等繰出金も</a:t>
          </a:r>
          <a:r>
            <a:rPr lang="en-US" altLang="ja-JP" sz="1050">
              <a:solidFill>
                <a:schemeClr val="dk1"/>
              </a:solidFill>
              <a:effectLst/>
              <a:latin typeface="+mn-lt"/>
              <a:ea typeface="+mn-ea"/>
              <a:cs typeface="+mn-cs"/>
            </a:rPr>
            <a:t>16</a:t>
          </a:r>
          <a:r>
            <a:rPr lang="ja-JP" altLang="en-US" sz="1050">
              <a:solidFill>
                <a:schemeClr val="dk1"/>
              </a:solidFill>
              <a:effectLst/>
              <a:latin typeface="+mn-lt"/>
              <a:ea typeface="+mn-ea"/>
              <a:cs typeface="+mn-cs"/>
            </a:rPr>
            <a:t>百万円減、</a:t>
          </a:r>
          <a:r>
            <a:rPr lang="ja-JP" altLang="ja-JP" sz="1050">
              <a:solidFill>
                <a:schemeClr val="dk1"/>
              </a:solidFill>
              <a:effectLst/>
              <a:latin typeface="+mn-lt"/>
              <a:ea typeface="+mn-ea"/>
              <a:cs typeface="+mn-cs"/>
            </a:rPr>
            <a:t>一部事務組合においても償還相当額が減と</a:t>
          </a:r>
          <a:r>
            <a:rPr lang="ja-JP" altLang="en-US" sz="1050">
              <a:solidFill>
                <a:schemeClr val="dk1"/>
              </a:solidFill>
              <a:effectLst/>
              <a:latin typeface="+mn-lt"/>
              <a:ea typeface="+mn-ea"/>
              <a:cs typeface="+mn-cs"/>
            </a:rPr>
            <a:t>なったこと等が挙げられる</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ただし、今年度は町内小中学校空調整備事業や新消防庁舎建設事業、消防救急デジタル無線・指令センター整備事業等大規模な建設事業等を実施したことから、合併特例債等で補填した結果、今年度末一般会計起債残高は</a:t>
          </a:r>
          <a:r>
            <a:rPr lang="en-US" altLang="ja-JP" sz="1050">
              <a:solidFill>
                <a:schemeClr val="dk1"/>
              </a:solidFill>
              <a:effectLst/>
              <a:latin typeface="+mn-lt"/>
              <a:ea typeface="+mn-ea"/>
              <a:cs typeface="+mn-cs"/>
            </a:rPr>
            <a:t>9</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62</a:t>
          </a:r>
          <a:r>
            <a:rPr lang="ja-JP" altLang="en-US" sz="1050">
              <a:solidFill>
                <a:schemeClr val="dk1"/>
              </a:solidFill>
              <a:effectLst/>
              <a:latin typeface="+mn-lt"/>
              <a:ea typeface="+mn-ea"/>
              <a:cs typeface="+mn-cs"/>
            </a:rPr>
            <a:t>百万円増の</a:t>
          </a:r>
          <a:r>
            <a:rPr lang="en-US" altLang="ja-JP" sz="1050">
              <a:solidFill>
                <a:schemeClr val="dk1"/>
              </a:solidFill>
              <a:effectLst/>
              <a:latin typeface="+mn-lt"/>
              <a:ea typeface="+mn-ea"/>
              <a:cs typeface="+mn-cs"/>
            </a:rPr>
            <a:t>86</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18</a:t>
          </a:r>
          <a:r>
            <a:rPr lang="ja-JP" altLang="en-US" sz="1050">
              <a:solidFill>
                <a:schemeClr val="dk1"/>
              </a:solidFill>
              <a:effectLst/>
              <a:latin typeface="+mn-lt"/>
              <a:ea typeface="+mn-ea"/>
              <a:cs typeface="+mn-cs"/>
            </a:rPr>
            <a:t>百万円となり、町村合併直後の水準に近付きつつある。</a:t>
          </a:r>
          <a:endParaRPr lang="en-US" altLang="ja-JP" sz="1050">
            <a:solidFill>
              <a:schemeClr val="dk1"/>
            </a:solidFill>
            <a:effectLst/>
            <a:latin typeface="+mn-lt"/>
            <a:ea typeface="+mn-ea"/>
            <a:cs typeface="+mn-cs"/>
          </a:endParaRPr>
        </a:p>
        <a:p>
          <a:pPr rtl="0" eaLnBrk="1" fontAlgn="auto" latinLnBrk="0" hangingPunct="1"/>
          <a:r>
            <a:rPr lang="ja-JP" altLang="en-US" sz="1050">
              <a:solidFill>
                <a:schemeClr val="dk1"/>
              </a:solidFill>
              <a:effectLst/>
              <a:latin typeface="+mn-lt"/>
              <a:ea typeface="+mn-ea"/>
              <a:cs typeface="+mn-cs"/>
            </a:rPr>
            <a:t>　今後も起債残高にも注視しつつ</a:t>
          </a:r>
          <a:r>
            <a:rPr lang="ja-JP" altLang="ja-JP" sz="1050">
              <a:solidFill>
                <a:schemeClr val="dk1"/>
              </a:solidFill>
              <a:effectLst/>
              <a:latin typeface="+mn-lt"/>
              <a:ea typeface="+mn-ea"/>
              <a:cs typeface="+mn-cs"/>
            </a:rPr>
            <a:t>公債費抑制を図り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財政の健全化に努める。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112395</xdr:rowOff>
    </xdr:to>
    <xdr:cxnSp macro="">
      <xdr:nvCxnSpPr>
        <xdr:cNvPr id="377" name="直線コネクタ 376"/>
        <xdr:cNvCxnSpPr/>
      </xdr:nvCxnSpPr>
      <xdr:spPr>
        <a:xfrm flipV="1">
          <a:off x="16179800" y="705739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160655</xdr:rowOff>
    </xdr:to>
    <xdr:cxnSp macro="">
      <xdr:nvCxnSpPr>
        <xdr:cNvPr id="380" name="直線コネクタ 379"/>
        <xdr:cNvCxnSpPr/>
      </xdr:nvCxnSpPr>
      <xdr:spPr>
        <a:xfrm flipV="1">
          <a:off x="15290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1" name="フローチャート : 判断 38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2" name="テキスト ボックス 38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13335</xdr:rowOff>
    </xdr:to>
    <xdr:cxnSp macro="">
      <xdr:nvCxnSpPr>
        <xdr:cNvPr id="383" name="直線コネクタ 382"/>
        <xdr:cNvCxnSpPr/>
      </xdr:nvCxnSpPr>
      <xdr:spPr>
        <a:xfrm flipV="1">
          <a:off x="14401800" y="719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4" name="フローチャート : 判断 383"/>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5" name="テキスト ボックス 38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31432</xdr:rowOff>
    </xdr:to>
    <xdr:cxnSp macro="">
      <xdr:nvCxnSpPr>
        <xdr:cNvPr id="386" name="直線コネクタ 385"/>
        <xdr:cNvCxnSpPr/>
      </xdr:nvCxnSpPr>
      <xdr:spPr>
        <a:xfrm flipV="1">
          <a:off x="13512800" y="72142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8" name="円/楕円 397"/>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9" name="テキスト ボックス 398"/>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0" name="円/楕円 399"/>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1" name="テキスト ボックス 400"/>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133985</xdr:rowOff>
    </xdr:from>
    <xdr:to>
      <xdr:col>21</xdr:col>
      <xdr:colOff>50800</xdr:colOff>
      <xdr:row>42</xdr:row>
      <xdr:rowOff>64135</xdr:rowOff>
    </xdr:to>
    <xdr:sp macro="" textlink="">
      <xdr:nvSpPr>
        <xdr:cNvPr id="402" name="円/楕円 401"/>
        <xdr:cNvSpPr/>
      </xdr:nvSpPr>
      <xdr:spPr>
        <a:xfrm>
          <a:off x="14351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48912</xdr:rowOff>
    </xdr:from>
    <xdr:ext cx="762000" cy="259045"/>
    <xdr:sp macro="" textlink="">
      <xdr:nvSpPr>
        <xdr:cNvPr id="403" name="テキスト ボックス 402"/>
        <xdr:cNvSpPr txBox="1"/>
      </xdr:nvSpPr>
      <xdr:spPr>
        <a:xfrm>
          <a:off x="14020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152082</xdr:rowOff>
    </xdr:from>
    <xdr:to>
      <xdr:col>19</xdr:col>
      <xdr:colOff>533400</xdr:colOff>
      <xdr:row>42</xdr:row>
      <xdr:rowOff>82232</xdr:rowOff>
    </xdr:to>
    <xdr:sp macro="" textlink="">
      <xdr:nvSpPr>
        <xdr:cNvPr id="404" name="円/楕円 403"/>
        <xdr:cNvSpPr/>
      </xdr:nvSpPr>
      <xdr:spPr>
        <a:xfrm>
          <a:off x="13462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67009</xdr:rowOff>
    </xdr:from>
    <xdr:ext cx="762000" cy="259045"/>
    <xdr:sp macro="" textlink="">
      <xdr:nvSpPr>
        <xdr:cNvPr id="405" name="テキスト ボックス 404"/>
        <xdr:cNvSpPr txBox="1"/>
      </xdr:nvSpPr>
      <xdr:spPr>
        <a:xfrm>
          <a:off x="13131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a:solidFill>
                <a:schemeClr val="dk1"/>
              </a:solidFill>
              <a:effectLst/>
              <a:latin typeface="+mn-lt"/>
              <a:ea typeface="+mn-ea"/>
              <a:cs typeface="+mn-cs"/>
            </a:rPr>
            <a:t>　市町村類型の変更もあり、合併以降初めて</a:t>
          </a:r>
          <a:r>
            <a:rPr lang="ja-JP" altLang="ja-JP" sz="1050">
              <a:solidFill>
                <a:schemeClr val="dk1"/>
              </a:solidFill>
              <a:effectLst/>
              <a:latin typeface="+mn-lt"/>
              <a:ea typeface="+mn-ea"/>
              <a:cs typeface="+mn-cs"/>
            </a:rPr>
            <a:t>類似団体平均</a:t>
          </a:r>
          <a:r>
            <a:rPr lang="ja-JP" altLang="en-US" sz="1050">
              <a:solidFill>
                <a:schemeClr val="dk1"/>
              </a:solidFill>
              <a:effectLst/>
              <a:latin typeface="+mn-lt"/>
              <a:ea typeface="+mn-ea"/>
              <a:cs typeface="+mn-cs"/>
            </a:rPr>
            <a:t>を下</a:t>
          </a:r>
          <a:r>
            <a:rPr lang="ja-JP" altLang="ja-JP" sz="1050">
              <a:solidFill>
                <a:schemeClr val="dk1"/>
              </a:solidFill>
              <a:effectLst/>
              <a:latin typeface="+mn-lt"/>
              <a:ea typeface="+mn-ea"/>
              <a:cs typeface="+mn-cs"/>
            </a:rPr>
            <a:t>回</a:t>
          </a:r>
          <a:r>
            <a:rPr lang="ja-JP" altLang="en-US" sz="1050">
              <a:solidFill>
                <a:schemeClr val="dk1"/>
              </a:solidFill>
              <a:effectLst/>
              <a:latin typeface="+mn-lt"/>
              <a:ea typeface="+mn-ea"/>
              <a:cs typeface="+mn-cs"/>
            </a:rPr>
            <a:t>る結果となった。</a:t>
          </a:r>
          <a:r>
            <a:rPr lang="ja-JP" altLang="ja-JP" sz="1050">
              <a:solidFill>
                <a:schemeClr val="dk1"/>
              </a:solidFill>
              <a:effectLst/>
              <a:latin typeface="+mn-lt"/>
              <a:ea typeface="+mn-ea"/>
              <a:cs typeface="+mn-cs"/>
            </a:rPr>
            <a:t>主な要因としては、</a:t>
          </a:r>
          <a:r>
            <a:rPr lang="ja-JP" altLang="en-US" sz="1050">
              <a:solidFill>
                <a:schemeClr val="dk1"/>
              </a:solidFill>
              <a:effectLst/>
              <a:latin typeface="+mn-lt"/>
              <a:ea typeface="+mn-ea"/>
              <a:cs typeface="+mn-cs"/>
            </a:rPr>
            <a:t>公営企業債等</a:t>
          </a:r>
          <a:r>
            <a:rPr lang="ja-JP" altLang="ja-JP" sz="1050">
              <a:solidFill>
                <a:schemeClr val="dk1"/>
              </a:solidFill>
              <a:effectLst/>
              <a:latin typeface="+mn-lt"/>
              <a:ea typeface="+mn-ea"/>
              <a:cs typeface="+mn-cs"/>
            </a:rPr>
            <a:t>への将来負担額が一部償還完了し</a:t>
          </a:r>
          <a:r>
            <a:rPr lang="ja-JP" altLang="en-US" sz="1050">
              <a:solidFill>
                <a:schemeClr val="dk1"/>
              </a:solidFill>
              <a:effectLst/>
              <a:latin typeface="+mn-lt"/>
              <a:ea typeface="+mn-ea"/>
              <a:cs typeface="+mn-cs"/>
            </a:rPr>
            <a:t>た</a:t>
          </a:r>
          <a:r>
            <a:rPr lang="ja-JP" altLang="ja-JP" sz="1050">
              <a:solidFill>
                <a:schemeClr val="dk1"/>
              </a:solidFill>
              <a:effectLst/>
              <a:latin typeface="+mn-lt"/>
              <a:ea typeface="+mn-ea"/>
              <a:cs typeface="+mn-cs"/>
            </a:rPr>
            <a:t>起債残高減額に</a:t>
          </a:r>
          <a:r>
            <a:rPr lang="ja-JP" altLang="en-US" sz="1050">
              <a:solidFill>
                <a:schemeClr val="dk1"/>
              </a:solidFill>
              <a:effectLst/>
              <a:latin typeface="+mn-lt"/>
              <a:ea typeface="+mn-ea"/>
              <a:cs typeface="+mn-cs"/>
            </a:rPr>
            <a:t>伴い減少したことによる</a:t>
          </a:r>
          <a:r>
            <a:rPr lang="ja-JP" altLang="ja-JP" sz="1050">
              <a:solidFill>
                <a:schemeClr val="dk1"/>
              </a:solidFill>
              <a:effectLst/>
              <a:latin typeface="+mn-lt"/>
              <a:ea typeface="+mn-ea"/>
              <a:cs typeface="+mn-cs"/>
            </a:rPr>
            <a:t>。また、</a:t>
          </a:r>
          <a:r>
            <a:rPr lang="ja-JP" altLang="en-US" sz="1050">
              <a:solidFill>
                <a:schemeClr val="dk1"/>
              </a:solidFill>
              <a:effectLst/>
              <a:latin typeface="+mn-lt"/>
              <a:ea typeface="+mn-ea"/>
              <a:cs typeface="+mn-cs"/>
            </a:rPr>
            <a:t>一般・公営事業会計に属する職員数が前年度より</a:t>
          </a:r>
          <a:r>
            <a:rPr lang="en-US" altLang="ja-JP" sz="1050">
              <a:solidFill>
                <a:schemeClr val="dk1"/>
              </a:solidFill>
              <a:effectLst/>
              <a:latin typeface="+mn-lt"/>
              <a:ea typeface="+mn-ea"/>
              <a:cs typeface="+mn-cs"/>
            </a:rPr>
            <a:t>9</a:t>
          </a:r>
          <a:r>
            <a:rPr lang="ja-JP" altLang="en-US" sz="1050">
              <a:solidFill>
                <a:schemeClr val="dk1"/>
              </a:solidFill>
              <a:effectLst/>
              <a:latin typeface="+mn-lt"/>
              <a:ea typeface="+mn-ea"/>
              <a:cs typeface="+mn-cs"/>
            </a:rPr>
            <a:t>名減となったことから、</a:t>
          </a:r>
          <a:r>
            <a:rPr lang="ja-JP" altLang="ja-JP" sz="1050">
              <a:solidFill>
                <a:schemeClr val="dk1"/>
              </a:solidFill>
              <a:effectLst/>
              <a:latin typeface="+mn-lt"/>
              <a:ea typeface="+mn-ea"/>
              <a:cs typeface="+mn-cs"/>
            </a:rPr>
            <a:t>退職手当引当金が減額となったこと</a:t>
          </a:r>
          <a:r>
            <a:rPr lang="ja-JP" altLang="en-US" sz="1050">
              <a:solidFill>
                <a:schemeClr val="dk1"/>
              </a:solidFill>
              <a:effectLst/>
              <a:latin typeface="+mn-lt"/>
              <a:ea typeface="+mn-ea"/>
              <a:cs typeface="+mn-cs"/>
            </a:rPr>
            <a:t>や平成</a:t>
          </a:r>
          <a:r>
            <a:rPr lang="en-US" altLang="ja-JP" sz="1050">
              <a:solidFill>
                <a:schemeClr val="dk1"/>
              </a:solidFill>
              <a:effectLst/>
              <a:latin typeface="+mn-lt"/>
              <a:ea typeface="+mn-ea"/>
              <a:cs typeface="+mn-cs"/>
            </a:rPr>
            <a:t>26</a:t>
          </a:r>
          <a:r>
            <a:rPr lang="ja-JP" altLang="en-US" sz="1050">
              <a:solidFill>
                <a:schemeClr val="dk1"/>
              </a:solidFill>
              <a:effectLst/>
              <a:latin typeface="+mn-lt"/>
              <a:ea typeface="+mn-ea"/>
              <a:cs typeface="+mn-cs"/>
            </a:rPr>
            <a:t>年度剰余金の一部を財政調整基金に積立て充当可能基金額が増加したこと</a:t>
          </a:r>
          <a:r>
            <a:rPr lang="ja-JP" altLang="ja-JP" sz="1050">
              <a:solidFill>
                <a:schemeClr val="dk1"/>
              </a:solidFill>
              <a:effectLst/>
              <a:latin typeface="+mn-lt"/>
              <a:ea typeface="+mn-ea"/>
              <a:cs typeface="+mn-cs"/>
            </a:rPr>
            <a:t>も</a:t>
          </a:r>
          <a:r>
            <a:rPr lang="ja-JP" altLang="en-US" sz="1050">
              <a:solidFill>
                <a:schemeClr val="dk1"/>
              </a:solidFill>
              <a:effectLst/>
              <a:latin typeface="+mn-lt"/>
              <a:ea typeface="+mn-ea"/>
              <a:cs typeface="+mn-cs"/>
            </a:rPr>
            <a:t>その</a:t>
          </a:r>
          <a:r>
            <a:rPr lang="ja-JP" altLang="ja-JP" sz="1050">
              <a:solidFill>
                <a:schemeClr val="dk1"/>
              </a:solidFill>
              <a:effectLst/>
              <a:latin typeface="+mn-lt"/>
              <a:ea typeface="+mn-ea"/>
              <a:cs typeface="+mn-cs"/>
            </a:rPr>
            <a:t>一因である。具体的には、一般会計地方債残高は</a:t>
          </a:r>
          <a:r>
            <a:rPr lang="en-US" altLang="ja-JP" sz="1050">
              <a:solidFill>
                <a:schemeClr val="dk1"/>
              </a:solidFill>
              <a:effectLst/>
              <a:latin typeface="+mn-lt"/>
              <a:ea typeface="+mn-ea"/>
              <a:cs typeface="+mn-cs"/>
            </a:rPr>
            <a:t>962</a:t>
          </a:r>
          <a:r>
            <a:rPr lang="ja-JP" altLang="ja-JP" sz="1050">
              <a:solidFill>
                <a:schemeClr val="dk1"/>
              </a:solidFill>
              <a:effectLst/>
              <a:latin typeface="+mn-lt"/>
              <a:ea typeface="+mn-ea"/>
              <a:cs typeface="+mn-cs"/>
            </a:rPr>
            <a:t>百万円増額したものの、公営企業</a:t>
          </a:r>
          <a:r>
            <a:rPr lang="ja-JP" altLang="en-US" sz="1050">
              <a:solidFill>
                <a:schemeClr val="dk1"/>
              </a:solidFill>
              <a:effectLst/>
              <a:latin typeface="+mn-lt"/>
              <a:ea typeface="+mn-ea"/>
              <a:cs typeface="+mn-cs"/>
            </a:rPr>
            <a:t>債</a:t>
          </a:r>
          <a:r>
            <a:rPr lang="ja-JP" altLang="ja-JP" sz="1050">
              <a:solidFill>
                <a:schemeClr val="dk1"/>
              </a:solidFill>
              <a:effectLst/>
              <a:latin typeface="+mn-lt"/>
              <a:ea typeface="+mn-ea"/>
              <a:cs typeface="+mn-cs"/>
            </a:rPr>
            <a:t>等</a:t>
          </a:r>
          <a:r>
            <a:rPr lang="ja-JP" altLang="en-US" sz="1050">
              <a:solidFill>
                <a:schemeClr val="dk1"/>
              </a:solidFill>
              <a:effectLst/>
              <a:latin typeface="+mn-lt"/>
              <a:ea typeface="+mn-ea"/>
              <a:cs typeface="+mn-cs"/>
            </a:rPr>
            <a:t>及び組合負担等</a:t>
          </a:r>
          <a:r>
            <a:rPr lang="ja-JP" altLang="ja-JP" sz="1050">
              <a:solidFill>
                <a:schemeClr val="dk1"/>
              </a:solidFill>
              <a:effectLst/>
              <a:latin typeface="+mn-lt"/>
              <a:ea typeface="+mn-ea"/>
              <a:cs typeface="+mn-cs"/>
            </a:rPr>
            <a:t>繰入見込額が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13</a:t>
          </a:r>
          <a:r>
            <a:rPr lang="ja-JP" altLang="ja-JP" sz="1050">
              <a:solidFill>
                <a:schemeClr val="dk1"/>
              </a:solidFill>
              <a:effectLst/>
              <a:latin typeface="+mn-lt"/>
              <a:ea typeface="+mn-ea"/>
              <a:cs typeface="+mn-cs"/>
            </a:rPr>
            <a:t>百万円減額したこと</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から全体で</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92</a:t>
          </a:r>
          <a:r>
            <a:rPr lang="ja-JP" altLang="ja-JP" sz="1050">
              <a:solidFill>
                <a:schemeClr val="dk1"/>
              </a:solidFill>
              <a:effectLst/>
              <a:latin typeface="+mn-lt"/>
              <a:ea typeface="+mn-ea"/>
              <a:cs typeface="+mn-cs"/>
            </a:rPr>
            <a:t>百万円の将来負担額の</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額</a:t>
          </a:r>
          <a:r>
            <a:rPr lang="ja-JP" altLang="en-US" sz="1050">
              <a:solidFill>
                <a:schemeClr val="dk1"/>
              </a:solidFill>
              <a:effectLst/>
              <a:latin typeface="+mn-lt"/>
              <a:ea typeface="+mn-ea"/>
              <a:cs typeface="+mn-cs"/>
            </a:rPr>
            <a:t>に留まり</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充当可能基金額は</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22</a:t>
          </a:r>
          <a:r>
            <a:rPr lang="ja-JP" altLang="en-US" sz="1050">
              <a:solidFill>
                <a:schemeClr val="dk1"/>
              </a:solidFill>
              <a:effectLst/>
              <a:latin typeface="+mn-lt"/>
              <a:ea typeface="+mn-ea"/>
              <a:cs typeface="+mn-cs"/>
            </a:rPr>
            <a:t>百万円増、普通交付税上算定に有利な起債を選択することでその算入見込額も</a:t>
          </a:r>
          <a:r>
            <a:rPr lang="en-US" altLang="ja-JP" sz="1050">
              <a:solidFill>
                <a:schemeClr val="dk1"/>
              </a:solidFill>
              <a:effectLst/>
              <a:latin typeface="+mn-lt"/>
              <a:ea typeface="+mn-ea"/>
              <a:cs typeface="+mn-cs"/>
            </a:rPr>
            <a:t>11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15</a:t>
          </a:r>
          <a:r>
            <a:rPr lang="ja-JP" altLang="en-US" sz="1050">
              <a:solidFill>
                <a:schemeClr val="dk1"/>
              </a:solidFill>
              <a:effectLst/>
              <a:latin typeface="+mn-lt"/>
              <a:ea typeface="+mn-ea"/>
              <a:cs typeface="+mn-cs"/>
            </a:rPr>
            <a:t>百万円増となり</a:t>
          </a:r>
          <a:r>
            <a:rPr lang="en-US" altLang="ja-JP" sz="1050">
              <a:solidFill>
                <a:schemeClr val="dk1"/>
              </a:solidFill>
              <a:effectLst/>
              <a:latin typeface="+mn-lt"/>
              <a:ea typeface="+mn-ea"/>
              <a:cs typeface="+mn-cs"/>
            </a:rPr>
            <a:t>14.5</a:t>
          </a:r>
          <a:r>
            <a:rPr lang="ja-JP" altLang="ja-JP" sz="1050">
              <a:solidFill>
                <a:schemeClr val="dk1"/>
              </a:solidFill>
              <a:effectLst/>
              <a:latin typeface="+mn-lt"/>
              <a:ea typeface="+mn-ea"/>
              <a:cs typeface="+mn-cs"/>
            </a:rPr>
            <a:t>ポイントの改善につながった。今後も後世への負担を軽減するように、公債費の適正化や財源確保を図り財政健全化に努める。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xdr:rowOff>
    </xdr:from>
    <xdr:to>
      <xdr:col>24</xdr:col>
      <xdr:colOff>558800</xdr:colOff>
      <xdr:row>15</xdr:row>
      <xdr:rowOff>71907</xdr:rowOff>
    </xdr:to>
    <xdr:cxnSp macro="">
      <xdr:nvCxnSpPr>
        <xdr:cNvPr id="437" name="直線コネクタ 436"/>
        <xdr:cNvCxnSpPr/>
      </xdr:nvCxnSpPr>
      <xdr:spPr>
        <a:xfrm flipV="1">
          <a:off x="16179800" y="2573680"/>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158157</xdr:rowOff>
    </xdr:from>
    <xdr:ext cx="762000" cy="259045"/>
    <xdr:sp macro="" textlink="">
      <xdr:nvSpPr>
        <xdr:cNvPr id="438" name="将来負担の状況平均値テキスト"/>
        <xdr:cNvSpPr txBox="1"/>
      </xdr:nvSpPr>
      <xdr:spPr>
        <a:xfrm>
          <a:off x="17106900" y="25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71907</xdr:rowOff>
    </xdr:from>
    <xdr:to>
      <xdr:col>23</xdr:col>
      <xdr:colOff>406400</xdr:colOff>
      <xdr:row>15</xdr:row>
      <xdr:rowOff>99416</xdr:rowOff>
    </xdr:to>
    <xdr:cxnSp macro="">
      <xdr:nvCxnSpPr>
        <xdr:cNvPr id="440" name="直線コネクタ 439"/>
        <xdr:cNvCxnSpPr/>
      </xdr:nvCxnSpPr>
      <xdr:spPr>
        <a:xfrm flipV="1">
          <a:off x="15290800" y="264365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99416</xdr:rowOff>
    </xdr:from>
    <xdr:to>
      <xdr:col>22</xdr:col>
      <xdr:colOff>203200</xdr:colOff>
      <xdr:row>15</xdr:row>
      <xdr:rowOff>150571</xdr:rowOff>
    </xdr:to>
    <xdr:cxnSp macro="">
      <xdr:nvCxnSpPr>
        <xdr:cNvPr id="443" name="直線コネクタ 442"/>
        <xdr:cNvCxnSpPr/>
      </xdr:nvCxnSpPr>
      <xdr:spPr>
        <a:xfrm flipV="1">
          <a:off x="14401800" y="2671166"/>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4" name="フローチャート : 判断 443"/>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5" name="テキスト ボックス 444"/>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150571</xdr:rowOff>
    </xdr:from>
    <xdr:to>
      <xdr:col>21</xdr:col>
      <xdr:colOff>0</xdr:colOff>
      <xdr:row>16</xdr:row>
      <xdr:rowOff>22555</xdr:rowOff>
    </xdr:to>
    <xdr:cxnSp macro="">
      <xdr:nvCxnSpPr>
        <xdr:cNvPr id="446" name="直線コネクタ 445"/>
        <xdr:cNvCxnSpPr/>
      </xdr:nvCxnSpPr>
      <xdr:spPr>
        <a:xfrm flipV="1">
          <a:off x="13512800" y="272232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7" name="フローチャート : 判断 446"/>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8" name="テキスト ボックス 447"/>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9" name="フローチャート : 判断 448"/>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50" name="テキスト ボックス 449"/>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122580</xdr:rowOff>
    </xdr:from>
    <xdr:to>
      <xdr:col>24</xdr:col>
      <xdr:colOff>609600</xdr:colOff>
      <xdr:row>15</xdr:row>
      <xdr:rowOff>52730</xdr:rowOff>
    </xdr:to>
    <xdr:sp macro="" textlink="">
      <xdr:nvSpPr>
        <xdr:cNvPr id="456" name="円/楕円 455"/>
        <xdr:cNvSpPr/>
      </xdr:nvSpPr>
      <xdr:spPr>
        <a:xfrm>
          <a:off x="169672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43857</xdr:rowOff>
    </xdr:from>
    <xdr:ext cx="762000" cy="259045"/>
    <xdr:sp macro="" textlink="">
      <xdr:nvSpPr>
        <xdr:cNvPr id="457" name="将来負担の状況該当値テキスト"/>
        <xdr:cNvSpPr txBox="1"/>
      </xdr:nvSpPr>
      <xdr:spPr>
        <a:xfrm>
          <a:off x="17106900" y="24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21107</xdr:rowOff>
    </xdr:from>
    <xdr:to>
      <xdr:col>23</xdr:col>
      <xdr:colOff>457200</xdr:colOff>
      <xdr:row>15</xdr:row>
      <xdr:rowOff>122707</xdr:rowOff>
    </xdr:to>
    <xdr:sp macro="" textlink="">
      <xdr:nvSpPr>
        <xdr:cNvPr id="458" name="円/楕円 457"/>
        <xdr:cNvSpPr/>
      </xdr:nvSpPr>
      <xdr:spPr>
        <a:xfrm>
          <a:off x="16129000" y="25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107484</xdr:rowOff>
    </xdr:from>
    <xdr:ext cx="736600" cy="259045"/>
    <xdr:sp macro="" textlink="">
      <xdr:nvSpPr>
        <xdr:cNvPr id="459" name="テキスト ボックス 458"/>
        <xdr:cNvSpPr txBox="1"/>
      </xdr:nvSpPr>
      <xdr:spPr>
        <a:xfrm>
          <a:off x="15798800" y="267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48616</xdr:rowOff>
    </xdr:from>
    <xdr:to>
      <xdr:col>22</xdr:col>
      <xdr:colOff>254000</xdr:colOff>
      <xdr:row>15</xdr:row>
      <xdr:rowOff>150216</xdr:rowOff>
    </xdr:to>
    <xdr:sp macro="" textlink="">
      <xdr:nvSpPr>
        <xdr:cNvPr id="460" name="円/楕円 459"/>
        <xdr:cNvSpPr/>
      </xdr:nvSpPr>
      <xdr:spPr>
        <a:xfrm>
          <a:off x="15240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134993</xdr:rowOff>
    </xdr:from>
    <xdr:ext cx="762000" cy="259045"/>
    <xdr:sp macro="" textlink="">
      <xdr:nvSpPr>
        <xdr:cNvPr id="461" name="テキスト ボックス 460"/>
        <xdr:cNvSpPr txBox="1"/>
      </xdr:nvSpPr>
      <xdr:spPr>
        <a:xfrm>
          <a:off x="14909800" y="27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99771</xdr:rowOff>
    </xdr:from>
    <xdr:to>
      <xdr:col>21</xdr:col>
      <xdr:colOff>50800</xdr:colOff>
      <xdr:row>16</xdr:row>
      <xdr:rowOff>29921</xdr:rowOff>
    </xdr:to>
    <xdr:sp macro="" textlink="">
      <xdr:nvSpPr>
        <xdr:cNvPr id="462" name="円/楕円 461"/>
        <xdr:cNvSpPr/>
      </xdr:nvSpPr>
      <xdr:spPr>
        <a:xfrm>
          <a:off x="14351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14698</xdr:rowOff>
    </xdr:from>
    <xdr:ext cx="762000" cy="259045"/>
    <xdr:sp macro="" textlink="">
      <xdr:nvSpPr>
        <xdr:cNvPr id="463" name="テキスト ボックス 462"/>
        <xdr:cNvSpPr txBox="1"/>
      </xdr:nvSpPr>
      <xdr:spPr>
        <a:xfrm>
          <a:off x="14020800" y="27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143205</xdr:rowOff>
    </xdr:from>
    <xdr:to>
      <xdr:col>19</xdr:col>
      <xdr:colOff>533400</xdr:colOff>
      <xdr:row>16</xdr:row>
      <xdr:rowOff>73355</xdr:rowOff>
    </xdr:to>
    <xdr:sp macro="" textlink="">
      <xdr:nvSpPr>
        <xdr:cNvPr id="464" name="円/楕円 463"/>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58132</xdr:rowOff>
    </xdr:from>
    <xdr:ext cx="762000" cy="259045"/>
    <xdr:sp macro="" textlink="">
      <xdr:nvSpPr>
        <xdr:cNvPr id="465" name="テキスト ボックス 464"/>
        <xdr:cNvSpPr txBox="1"/>
      </xdr:nvSpPr>
      <xdr:spPr>
        <a:xfrm>
          <a:off x="13131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今年度の人件費総額は、前年度より</a:t>
          </a:r>
          <a:r>
            <a:rPr kumimoji="1" lang="en-US" altLang="ja-JP" sz="1050">
              <a:latin typeface="ＭＳ Ｐゴシック"/>
            </a:rPr>
            <a:t>18</a:t>
          </a:r>
          <a:r>
            <a:rPr kumimoji="1" lang="ja-JP" altLang="en-US" sz="1050">
              <a:latin typeface="ＭＳ Ｐゴシック"/>
            </a:rPr>
            <a:t>百万円増となり、県知事選挙関連費や国勢調査関連費等臨時的なものを除く経常的人件費もほぼ同額の増加となっている。ただし、保育料負担金の算定が所得税額を基礎とした階層判定から、住民税所得割額を基礎とした判定へと変更になったことや児童数減少に伴い、当該負担金は</a:t>
          </a:r>
          <a:r>
            <a:rPr kumimoji="1" lang="en-US" altLang="ja-JP" sz="1050">
              <a:latin typeface="ＭＳ Ｐゴシック"/>
            </a:rPr>
            <a:t>17</a:t>
          </a:r>
          <a:r>
            <a:rPr kumimoji="1" lang="ja-JP" altLang="en-US" sz="1050">
              <a:latin typeface="ＭＳ Ｐゴシック"/>
            </a:rPr>
            <a:t>百万円落ち込むこととなり、代わって一般財源による負担が増加し、経常収支比率における人件費は前年度より</a:t>
          </a:r>
          <a:r>
            <a:rPr kumimoji="1" lang="en-US" altLang="ja-JP" sz="1050">
              <a:latin typeface="ＭＳ Ｐゴシック"/>
            </a:rPr>
            <a:t>1.0</a:t>
          </a:r>
          <a:r>
            <a:rPr kumimoji="1" lang="ja-JP" altLang="en-US" sz="1050">
              <a:latin typeface="ＭＳ Ｐゴシック"/>
            </a:rPr>
            <a:t>ポイント悪化の</a:t>
          </a:r>
          <a:r>
            <a:rPr kumimoji="1" lang="en-US" altLang="ja-JP" sz="1050">
              <a:latin typeface="ＭＳ Ｐゴシック"/>
            </a:rPr>
            <a:t>28.0</a:t>
          </a:r>
          <a:r>
            <a:rPr kumimoji="1" lang="ja-JP" altLang="en-US" sz="1050">
              <a:latin typeface="ＭＳ Ｐゴシック"/>
            </a:rPr>
            <a:t>％となった。市町村類型変更によっても類似団体平均との差が埋まらない状況であるが、積極的な子育て支援策や町単独での消防本部配備等を継続する限り、この差分を埋めることは難しいと思われる。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35560</xdr:rowOff>
    </xdr:to>
    <xdr:cxnSp macro="">
      <xdr:nvCxnSpPr>
        <xdr:cNvPr id="64" name="直線コネクタ 63"/>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161290</xdr:rowOff>
    </xdr:to>
    <xdr:cxnSp macro="">
      <xdr:nvCxnSpPr>
        <xdr:cNvPr id="67" name="直線コネクタ 66"/>
        <xdr:cNvCxnSpPr/>
      </xdr:nvCxnSpPr>
      <xdr:spPr>
        <a:xfrm>
          <a:off x="3098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38</xdr:row>
      <xdr:rowOff>85852</xdr:rowOff>
    </xdr:to>
    <xdr:cxnSp macro="">
      <xdr:nvCxnSpPr>
        <xdr:cNvPr id="70" name="直線コネクタ 69"/>
        <xdr:cNvCxnSpPr/>
      </xdr:nvCxnSpPr>
      <xdr:spPr>
        <a:xfrm flipV="1">
          <a:off x="2209800" y="6486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85852</xdr:rowOff>
    </xdr:to>
    <xdr:cxnSp macro="">
      <xdr:nvCxnSpPr>
        <xdr:cNvPr id="73" name="直線コネクタ 72"/>
        <xdr:cNvCxnSpPr/>
      </xdr:nvCxnSpPr>
      <xdr:spPr>
        <a:xfrm>
          <a:off x="1320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9" name="円/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165354</xdr:rowOff>
    </xdr:from>
    <xdr:to>
      <xdr:col>1</xdr:col>
      <xdr:colOff>676275</xdr:colOff>
      <xdr:row>38</xdr:row>
      <xdr:rowOff>95504</xdr:rowOff>
    </xdr:to>
    <xdr:sp macro="" textlink="">
      <xdr:nvSpPr>
        <xdr:cNvPr id="91" name="円/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今年度の物件費総額は、前年度より</a:t>
          </a:r>
          <a:r>
            <a:rPr kumimoji="1" lang="en-US" altLang="ja-JP" sz="1050">
              <a:latin typeface="ＭＳ Ｐゴシック"/>
            </a:rPr>
            <a:t>11</a:t>
          </a:r>
          <a:r>
            <a:rPr kumimoji="1" lang="ja-JP" altLang="en-US" sz="1050">
              <a:latin typeface="ＭＳ Ｐゴシック"/>
            </a:rPr>
            <a:t>百万円増となったが、マイナンバー対応のためのインターネット環境再設定業務や道の駅新設に伴う備品購入等臨時的なものを除く経常的物件費は逆に</a:t>
          </a:r>
          <a:r>
            <a:rPr kumimoji="1" lang="en-US" altLang="ja-JP" sz="1050">
              <a:latin typeface="ＭＳ Ｐゴシック"/>
            </a:rPr>
            <a:t>38</a:t>
          </a:r>
          <a:r>
            <a:rPr kumimoji="1" lang="ja-JP" altLang="en-US" sz="1050">
              <a:latin typeface="ＭＳ Ｐゴシック"/>
            </a:rPr>
            <a:t>百万円の減となり、</a:t>
          </a:r>
          <a:r>
            <a:rPr kumimoji="1" lang="en-US" altLang="ja-JP" sz="1050">
              <a:latin typeface="ＭＳ Ｐゴシック"/>
            </a:rPr>
            <a:t>0.7</a:t>
          </a:r>
          <a:r>
            <a:rPr kumimoji="1" lang="ja-JP" altLang="en-US" sz="1050">
              <a:latin typeface="ＭＳ Ｐゴシック"/>
            </a:rPr>
            <a:t>ポイント改善の</a:t>
          </a:r>
          <a:r>
            <a:rPr kumimoji="1" lang="en-US" altLang="ja-JP" sz="1050">
              <a:latin typeface="ＭＳ Ｐゴシック"/>
            </a:rPr>
            <a:t>14.1</a:t>
          </a:r>
          <a:r>
            <a:rPr kumimoji="1" lang="ja-JP" altLang="en-US" sz="1050">
              <a:latin typeface="ＭＳ Ｐゴシック"/>
            </a:rPr>
            <a:t>％となっている。増加の主な要因として、降雪量が例年より少なかったことから除雪回数が減り関連委託料が減となったことや各小中学校における給食関連調理用備品修繕が例年より少なかったことが挙げられる。</a:t>
          </a:r>
          <a:r>
            <a:rPr lang="ja-JP" altLang="ja-JP" sz="1050" b="0" i="0" baseline="0">
              <a:solidFill>
                <a:schemeClr val="dk1"/>
              </a:solidFill>
              <a:effectLst/>
              <a:latin typeface="+mn-lt"/>
              <a:ea typeface="+mn-ea"/>
              <a:cs typeface="+mn-cs"/>
            </a:rPr>
            <a:t>類似団体平均との比較では、未だ</a:t>
          </a:r>
          <a:r>
            <a:rPr lang="en-US" altLang="ja-JP" sz="1050" b="0" i="0" baseline="0">
              <a:solidFill>
                <a:schemeClr val="dk1"/>
              </a:solidFill>
              <a:effectLst/>
              <a:latin typeface="+mn-lt"/>
              <a:ea typeface="+mn-ea"/>
              <a:cs typeface="+mn-cs"/>
            </a:rPr>
            <a:t>0.5</a:t>
          </a:r>
          <a:r>
            <a:rPr lang="ja-JP" altLang="ja-JP" sz="1050" b="0" i="0" baseline="0">
              <a:solidFill>
                <a:schemeClr val="dk1"/>
              </a:solidFill>
              <a:effectLst/>
              <a:latin typeface="+mn-lt"/>
              <a:ea typeface="+mn-ea"/>
              <a:cs typeface="+mn-cs"/>
            </a:rPr>
            <a:t>ポイント上回って</a:t>
          </a:r>
          <a:r>
            <a:rPr lang="ja-JP" altLang="en-US" sz="1050" b="0" i="0" baseline="0">
              <a:solidFill>
                <a:schemeClr val="dk1"/>
              </a:solidFill>
              <a:effectLst/>
              <a:latin typeface="+mn-lt"/>
              <a:ea typeface="+mn-ea"/>
              <a:cs typeface="+mn-cs"/>
            </a:rPr>
            <a:t>いるものの</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その差が徐々に縮まっており、類似団体に遅れを取ることなく、</a:t>
          </a:r>
          <a:r>
            <a:rPr lang="ja-JP" altLang="ja-JP" sz="1050" b="0" i="0" baseline="0">
              <a:solidFill>
                <a:schemeClr val="dk1"/>
              </a:solidFill>
              <a:effectLst/>
              <a:latin typeface="+mn-lt"/>
              <a:ea typeface="+mn-ea"/>
              <a:cs typeface="+mn-cs"/>
            </a:rPr>
            <a:t>今後も行財政改革大綱</a:t>
          </a:r>
          <a:r>
            <a:rPr lang="ja-JP" altLang="en-US" sz="1050" b="0" i="0" baseline="0">
              <a:solidFill>
                <a:schemeClr val="dk1"/>
              </a:solidFill>
              <a:effectLst/>
              <a:latin typeface="+mn-lt"/>
              <a:ea typeface="+mn-ea"/>
              <a:cs typeface="+mn-cs"/>
            </a:rPr>
            <a:t>実施計画</a:t>
          </a:r>
          <a:r>
            <a:rPr lang="ja-JP" altLang="ja-JP" sz="1050" b="0" i="0" baseline="0">
              <a:solidFill>
                <a:schemeClr val="dk1"/>
              </a:solidFill>
              <a:effectLst/>
              <a:latin typeface="+mn-lt"/>
              <a:ea typeface="+mn-ea"/>
              <a:cs typeface="+mn-cs"/>
            </a:rPr>
            <a:t>で示されている指定管理者制度の導入や事務事業見直し等により一層の抑制を図る。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64951</xdr:rowOff>
    </xdr:to>
    <xdr:cxnSp macro="">
      <xdr:nvCxnSpPr>
        <xdr:cNvPr id="127" name="直線コネクタ 126"/>
        <xdr:cNvCxnSpPr/>
      </xdr:nvCxnSpPr>
      <xdr:spPr>
        <a:xfrm flipV="1">
          <a:off x="15671800" y="2762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112304</xdr:rowOff>
    </xdr:from>
    <xdr:to>
      <xdr:col>22</xdr:col>
      <xdr:colOff>565150</xdr:colOff>
      <xdr:row>16</xdr:row>
      <xdr:rowOff>64951</xdr:rowOff>
    </xdr:to>
    <xdr:cxnSp macro="">
      <xdr:nvCxnSpPr>
        <xdr:cNvPr id="130" name="直線コネクタ 129"/>
        <xdr:cNvCxnSpPr/>
      </xdr:nvCxnSpPr>
      <xdr:spPr>
        <a:xfrm>
          <a:off x="14782800" y="26840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112304</xdr:rowOff>
    </xdr:to>
    <xdr:cxnSp macro="">
      <xdr:nvCxnSpPr>
        <xdr:cNvPr id="133" name="直線コネクタ 132"/>
        <xdr:cNvCxnSpPr/>
      </xdr:nvCxnSpPr>
      <xdr:spPr>
        <a:xfrm>
          <a:off x="13893800" y="2631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40459</xdr:rowOff>
    </xdr:from>
    <xdr:to>
      <xdr:col>20</xdr:col>
      <xdr:colOff>158750</xdr:colOff>
      <xdr:row>15</xdr:row>
      <xdr:rowOff>60053</xdr:rowOff>
    </xdr:to>
    <xdr:cxnSp macro="">
      <xdr:nvCxnSpPr>
        <xdr:cNvPr id="136" name="直線コネクタ 135"/>
        <xdr:cNvCxnSpPr/>
      </xdr:nvCxnSpPr>
      <xdr:spPr>
        <a:xfrm>
          <a:off x="13004800" y="2612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139881</xdr:rowOff>
    </xdr:from>
    <xdr:to>
      <xdr:col>24</xdr:col>
      <xdr:colOff>82550</xdr:colOff>
      <xdr:row>16</xdr:row>
      <xdr:rowOff>70031</xdr:rowOff>
    </xdr:to>
    <xdr:sp macro="" textlink="">
      <xdr:nvSpPr>
        <xdr:cNvPr id="146" name="円/楕円 145"/>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156408</xdr:rowOff>
    </xdr:from>
    <xdr:ext cx="762000" cy="259045"/>
    <xdr:sp macro="" textlink="">
      <xdr:nvSpPr>
        <xdr:cNvPr id="147"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xdr:rowOff>
    </xdr:from>
    <xdr:to>
      <xdr:col>22</xdr:col>
      <xdr:colOff>615950</xdr:colOff>
      <xdr:row>16</xdr:row>
      <xdr:rowOff>115751</xdr:rowOff>
    </xdr:to>
    <xdr:sp macro="" textlink="">
      <xdr:nvSpPr>
        <xdr:cNvPr id="148" name="円/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125928</xdr:rowOff>
    </xdr:from>
    <xdr:ext cx="736600" cy="259045"/>
    <xdr:sp macro="" textlink="">
      <xdr:nvSpPr>
        <xdr:cNvPr id="149" name="テキスト ボックス 148"/>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61504</xdr:rowOff>
    </xdr:from>
    <xdr:to>
      <xdr:col>21</xdr:col>
      <xdr:colOff>412750</xdr:colOff>
      <xdr:row>15</xdr:row>
      <xdr:rowOff>163104</xdr:rowOff>
    </xdr:to>
    <xdr:sp macro="" textlink="">
      <xdr:nvSpPr>
        <xdr:cNvPr id="150" name="円/楕円 149"/>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1831</xdr:rowOff>
    </xdr:from>
    <xdr:ext cx="762000" cy="259045"/>
    <xdr:sp macro="" textlink="">
      <xdr:nvSpPr>
        <xdr:cNvPr id="151" name="テキスト ボックス 150"/>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9253</xdr:rowOff>
    </xdr:from>
    <xdr:to>
      <xdr:col>20</xdr:col>
      <xdr:colOff>209550</xdr:colOff>
      <xdr:row>15</xdr:row>
      <xdr:rowOff>110853</xdr:rowOff>
    </xdr:to>
    <xdr:sp macro="" textlink="">
      <xdr:nvSpPr>
        <xdr:cNvPr id="152" name="円/楕円 151"/>
        <xdr:cNvSpPr/>
      </xdr:nvSpPr>
      <xdr:spPr>
        <a:xfrm>
          <a:off x="13843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53" name="テキスト ボックス 152"/>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54" name="円/楕円 153"/>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55" name="テキスト ボックス 154"/>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今年度の扶助費総額は、前年度より</a:t>
          </a:r>
          <a:r>
            <a:rPr kumimoji="1" lang="en-US" altLang="ja-JP" sz="1050">
              <a:latin typeface="ＭＳ Ｐゴシック"/>
            </a:rPr>
            <a:t>22</a:t>
          </a:r>
          <a:r>
            <a:rPr kumimoji="1" lang="ja-JP" altLang="en-US" sz="1050">
              <a:latin typeface="ＭＳ Ｐゴシック"/>
            </a:rPr>
            <a:t>百万円減となったが、子育て世帯臨時特例給付金事業や臨時福祉給付金事業等臨時的なものを除く経常的扶助費は、逆に</a:t>
          </a:r>
          <a:r>
            <a:rPr kumimoji="1" lang="en-US" altLang="ja-JP" sz="1050">
              <a:latin typeface="ＭＳ Ｐゴシック"/>
            </a:rPr>
            <a:t>12</a:t>
          </a:r>
          <a:r>
            <a:rPr kumimoji="1" lang="ja-JP" altLang="en-US" sz="1050">
              <a:latin typeface="ＭＳ Ｐゴシック"/>
            </a:rPr>
            <a:t>百万円の増となり</a:t>
          </a:r>
          <a:r>
            <a:rPr kumimoji="1" lang="en-US" altLang="ja-JP" sz="1050">
              <a:latin typeface="ＭＳ Ｐゴシック"/>
            </a:rPr>
            <a:t>0.1</a:t>
          </a:r>
          <a:r>
            <a:rPr kumimoji="1" lang="ja-JP" altLang="en-US" sz="1050">
              <a:latin typeface="ＭＳ Ｐゴシック"/>
            </a:rPr>
            <a:t>ポイント悪化の</a:t>
          </a:r>
          <a:r>
            <a:rPr kumimoji="1" lang="en-US" altLang="ja-JP" sz="1050">
              <a:latin typeface="ＭＳ Ｐゴシック"/>
            </a:rPr>
            <a:t>4.6</a:t>
          </a:r>
          <a:r>
            <a:rPr kumimoji="1" lang="ja-JP" altLang="en-US" sz="1050">
              <a:latin typeface="ＭＳ Ｐゴシック"/>
            </a:rPr>
            <a:t>％となっている。増加の主な要因としては、</a:t>
          </a:r>
          <a:r>
            <a:rPr kumimoji="1" lang="ja-JP" altLang="ja-JP" sz="1100">
              <a:solidFill>
                <a:schemeClr val="dk1"/>
              </a:solidFill>
              <a:effectLst/>
              <a:latin typeface="+mn-lt"/>
              <a:ea typeface="+mn-ea"/>
              <a:cs typeface="+mn-cs"/>
            </a:rPr>
            <a:t>サービス受給量及び受給者が増加した</a:t>
          </a:r>
          <a:r>
            <a:rPr kumimoji="1" lang="ja-JP" altLang="en-US" sz="1100">
              <a:solidFill>
                <a:schemeClr val="dk1"/>
              </a:solidFill>
              <a:effectLst/>
              <a:latin typeface="+mn-lt"/>
              <a:ea typeface="+mn-ea"/>
              <a:cs typeface="+mn-cs"/>
            </a:rPr>
            <a:t>ことによる</a:t>
          </a:r>
          <a:r>
            <a:rPr kumimoji="1" lang="ja-JP" altLang="en-US" sz="1050">
              <a:latin typeface="ＭＳ Ｐゴシック"/>
            </a:rPr>
            <a:t>施設入所・通所介護・グループホーム等障害介護給付費のためで、前年度に引き続く増加となった。また、児童発達支援等障害児給付費にも伸びが見られ、扶助費軽減は難しい状況にある。後も高齢化に伴う扶助費や障害者への支援対策費の増加が継続すると見込まれ、より一層、財政構造の硬直化が進むと予想されるため、事務事業の見直しによる経常的経費抑制は急務と言え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90" name="直線コネクタ 189"/>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6" name="直線コネクタ 195"/>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9" name="直線コネクタ 198"/>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年度以降、類似団体平均より上回っている状況であり、平成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年度においても類似団体</a:t>
          </a:r>
          <a:r>
            <a:rPr lang="ja-JP" altLang="en-US" sz="1050">
              <a:solidFill>
                <a:schemeClr val="dk1"/>
              </a:solidFill>
              <a:effectLst/>
              <a:latin typeface="+mn-lt"/>
              <a:ea typeface="+mn-ea"/>
              <a:cs typeface="+mn-cs"/>
            </a:rPr>
            <a:t>平均</a:t>
          </a:r>
          <a:r>
            <a:rPr lang="ja-JP" altLang="ja-JP" sz="1050">
              <a:solidFill>
                <a:schemeClr val="dk1"/>
              </a:solidFill>
              <a:effectLst/>
              <a:latin typeface="+mn-lt"/>
              <a:ea typeface="+mn-ea"/>
              <a:cs typeface="+mn-cs"/>
            </a:rPr>
            <a:t>比較で</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ポイント上回る結果となった</a:t>
          </a:r>
          <a:r>
            <a:rPr lang="ja-JP" altLang="en-US" sz="1050">
              <a:solidFill>
                <a:schemeClr val="dk1"/>
              </a:solidFill>
              <a:effectLst/>
              <a:latin typeface="+mn-lt"/>
              <a:ea typeface="+mn-ea"/>
              <a:cs typeface="+mn-cs"/>
            </a:rPr>
            <a:t>ものの、前年度比</a:t>
          </a:r>
          <a:r>
            <a:rPr lang="en-US" altLang="ja-JP" sz="1050">
              <a:solidFill>
                <a:schemeClr val="dk1"/>
              </a:solidFill>
              <a:effectLst/>
              <a:latin typeface="+mn-lt"/>
              <a:ea typeface="+mn-ea"/>
              <a:cs typeface="+mn-cs"/>
            </a:rPr>
            <a:t>1.9</a:t>
          </a:r>
          <a:r>
            <a:rPr lang="ja-JP" altLang="en-US" sz="1050">
              <a:solidFill>
                <a:schemeClr val="dk1"/>
              </a:solidFill>
              <a:effectLst/>
              <a:latin typeface="+mn-lt"/>
              <a:ea typeface="+mn-ea"/>
              <a:cs typeface="+mn-cs"/>
            </a:rPr>
            <a:t>ポイント悪化し</a:t>
          </a:r>
          <a:r>
            <a:rPr lang="en-US" altLang="ja-JP" sz="1050">
              <a:solidFill>
                <a:schemeClr val="dk1"/>
              </a:solidFill>
              <a:effectLst/>
              <a:latin typeface="+mn-lt"/>
              <a:ea typeface="+mn-ea"/>
              <a:cs typeface="+mn-cs"/>
            </a:rPr>
            <a:t>13.3</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増加</a:t>
          </a:r>
          <a:r>
            <a:rPr lang="ja-JP" altLang="ja-JP" sz="1050">
              <a:solidFill>
                <a:schemeClr val="dk1"/>
              </a:solidFill>
              <a:effectLst/>
              <a:latin typeface="+mn-lt"/>
              <a:ea typeface="+mn-ea"/>
              <a:cs typeface="+mn-cs"/>
            </a:rPr>
            <a:t>の要因として、</a:t>
          </a:r>
          <a:r>
            <a:rPr lang="ja-JP" altLang="en-US" sz="1050">
              <a:solidFill>
                <a:schemeClr val="dk1"/>
              </a:solidFill>
              <a:effectLst/>
              <a:latin typeface="+mn-lt"/>
              <a:ea typeface="+mn-ea"/>
              <a:cs typeface="+mn-cs"/>
            </a:rPr>
            <a:t>町道及び道路付属物補修工事の増から維持補修費が増加したことや法改正に伴う繰出基準の変更により国民健康保険事業特別会計への</a:t>
          </a:r>
          <a:r>
            <a:rPr lang="ja-JP" altLang="ja-JP" sz="1050">
              <a:solidFill>
                <a:schemeClr val="dk1"/>
              </a:solidFill>
              <a:effectLst/>
              <a:latin typeface="+mn-lt"/>
              <a:ea typeface="+mn-ea"/>
              <a:cs typeface="+mn-cs"/>
            </a:rPr>
            <a:t>繰出金</a:t>
          </a:r>
          <a:r>
            <a:rPr lang="ja-JP" altLang="en-US" sz="1050">
              <a:solidFill>
                <a:schemeClr val="dk1"/>
              </a:solidFill>
              <a:effectLst/>
              <a:latin typeface="+mn-lt"/>
              <a:ea typeface="+mn-ea"/>
              <a:cs typeface="+mn-cs"/>
            </a:rPr>
            <a:t>が大きく増加したこと</a:t>
          </a:r>
          <a:r>
            <a:rPr lang="ja-JP" altLang="ja-JP" sz="1050">
              <a:solidFill>
                <a:schemeClr val="dk1"/>
              </a:solidFill>
              <a:effectLst/>
              <a:latin typeface="+mn-lt"/>
              <a:ea typeface="+mn-ea"/>
              <a:cs typeface="+mn-cs"/>
            </a:rPr>
            <a:t>による。</a:t>
          </a:r>
          <a:endParaRPr lang="en-US" altLang="ja-JP" sz="1050">
            <a:solidFill>
              <a:schemeClr val="dk1"/>
            </a:solidFill>
            <a:effectLst/>
            <a:latin typeface="+mn-lt"/>
            <a:ea typeface="+mn-ea"/>
            <a:cs typeface="+mn-cs"/>
          </a:endParaRPr>
        </a:p>
        <a:p>
          <a:pPr rtl="0" eaLnBrk="1" fontAlgn="auto" latinLnBrk="0" hangingPunct="1"/>
          <a:r>
            <a:rPr lang="ja-JP" altLang="en-US" sz="1050">
              <a:solidFill>
                <a:schemeClr val="dk1"/>
              </a:solidFill>
              <a:effectLst/>
              <a:latin typeface="+mn-lt"/>
              <a:ea typeface="+mn-ea"/>
              <a:cs typeface="+mn-cs"/>
            </a:rPr>
            <a:t>　この要因の中でも</a:t>
          </a:r>
          <a:r>
            <a:rPr lang="ja-JP" altLang="ja-JP" sz="1050">
              <a:solidFill>
                <a:schemeClr val="dk1"/>
              </a:solidFill>
              <a:effectLst/>
              <a:latin typeface="+mn-lt"/>
              <a:ea typeface="+mn-ea"/>
              <a:cs typeface="+mn-cs"/>
            </a:rPr>
            <a:t>繰出金については、下水道事業関連への負担が特に重く、今後の施設維持および更新を踏まえた適正な料金徴収と中長期的な（下水道側の）財政計画に基づく繰出を考慮する必要がある</a:t>
          </a:r>
          <a:r>
            <a:rPr lang="ja-JP" altLang="en-US" sz="1050">
              <a:solidFill>
                <a:schemeClr val="dk1"/>
              </a:solidFill>
              <a:effectLst/>
              <a:latin typeface="+mn-lt"/>
              <a:ea typeface="+mn-ea"/>
              <a:cs typeface="+mn-cs"/>
            </a:rPr>
            <a:t>と考えている</a:t>
          </a:r>
          <a:r>
            <a:rPr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111760</xdr:rowOff>
    </xdr:to>
    <xdr:cxnSp macro="">
      <xdr:nvCxnSpPr>
        <xdr:cNvPr id="251" name="直線コネクタ 250"/>
        <xdr:cNvCxnSpPr/>
      </xdr:nvCxnSpPr>
      <xdr:spPr>
        <a:xfrm>
          <a:off x="15671800" y="9568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5080</xdr:rowOff>
    </xdr:to>
    <xdr:cxnSp macro="">
      <xdr:nvCxnSpPr>
        <xdr:cNvPr id="254" name="直線コネクタ 253"/>
        <xdr:cNvCxnSpPr/>
      </xdr:nvCxnSpPr>
      <xdr:spPr>
        <a:xfrm flipV="1">
          <a:off x="14782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56</xdr:row>
      <xdr:rowOff>5080</xdr:rowOff>
    </xdr:to>
    <xdr:cxnSp macro="">
      <xdr:nvCxnSpPr>
        <xdr:cNvPr id="257" name="直線コネクタ 256"/>
        <xdr:cNvCxnSpPr/>
      </xdr:nvCxnSpPr>
      <xdr:spPr>
        <a:xfrm>
          <a:off x="13893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161290</xdr:rowOff>
    </xdr:to>
    <xdr:cxnSp macro="">
      <xdr:nvCxnSpPr>
        <xdr:cNvPr id="260" name="直線コネクタ 259"/>
        <xdr:cNvCxnSpPr/>
      </xdr:nvCxnSpPr>
      <xdr:spPr>
        <a:xfrm flipV="1">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4" name="円/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6" name="円/楕円 275"/>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7" name="テキスト ボックス 276"/>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今年度の補助費等総額は、前年度より</a:t>
          </a:r>
          <a:r>
            <a:rPr kumimoji="1" lang="en-US" altLang="ja-JP" sz="1050">
              <a:latin typeface="ＭＳ Ｐゴシック"/>
            </a:rPr>
            <a:t>210</a:t>
          </a:r>
          <a:r>
            <a:rPr kumimoji="1" lang="ja-JP" altLang="en-US" sz="1050">
              <a:latin typeface="ＭＳ Ｐゴシック"/>
            </a:rPr>
            <a:t>百万円の大幅増となり、農林水産関連の農地集積協力金や地方創生関連の地域住民生活等支援緊急交付金等臨時的なものを除く経常的補助費等は</a:t>
          </a:r>
          <a:r>
            <a:rPr kumimoji="1" lang="en-US" altLang="ja-JP" sz="1050">
              <a:latin typeface="ＭＳ Ｐゴシック"/>
            </a:rPr>
            <a:t>77</a:t>
          </a:r>
          <a:r>
            <a:rPr kumimoji="1" lang="ja-JP" altLang="en-US" sz="1050">
              <a:latin typeface="ＭＳ Ｐゴシック"/>
            </a:rPr>
            <a:t>百万円増、前年度と変わりなく</a:t>
          </a:r>
          <a:r>
            <a:rPr kumimoji="1" lang="en-US" altLang="ja-JP" sz="1050">
              <a:latin typeface="ＭＳ Ｐゴシック"/>
            </a:rPr>
            <a:t>12.6</a:t>
          </a:r>
          <a:r>
            <a:rPr kumimoji="1" lang="ja-JP" altLang="en-US" sz="1050">
              <a:latin typeface="ＭＳ Ｐゴシック"/>
            </a:rPr>
            <a:t>％のままとなった。増加の主な要因としては、農地保全関連補助金が新設されたことやマイナンバーに関連して電算システム改修が必要となり所管する一部事務組合への負担金が増加したことによる。</a:t>
          </a:r>
          <a:endParaRPr kumimoji="1" lang="en-US" altLang="ja-JP" sz="105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類似団体平均との比較では、</a:t>
          </a:r>
          <a:r>
            <a:rPr lang="ja-JP" altLang="en-US" sz="1050">
              <a:solidFill>
                <a:schemeClr val="dk1"/>
              </a:solidFill>
              <a:effectLst/>
              <a:latin typeface="+mn-lt"/>
              <a:ea typeface="+mn-ea"/>
              <a:cs typeface="+mn-cs"/>
            </a:rPr>
            <a:t>前年度に引き続き</a:t>
          </a:r>
          <a:r>
            <a:rPr lang="en-US" altLang="ja-JP" sz="1050">
              <a:solidFill>
                <a:schemeClr val="dk1"/>
              </a:solidFill>
              <a:effectLst/>
              <a:latin typeface="+mn-lt"/>
              <a:ea typeface="+mn-ea"/>
              <a:cs typeface="+mn-cs"/>
            </a:rPr>
            <a:t>0.2</a:t>
          </a:r>
          <a:r>
            <a:rPr lang="ja-JP" altLang="ja-JP" sz="1050">
              <a:solidFill>
                <a:schemeClr val="dk1"/>
              </a:solidFill>
              <a:effectLst/>
              <a:latin typeface="+mn-lt"/>
              <a:ea typeface="+mn-ea"/>
              <a:cs typeface="+mn-cs"/>
            </a:rPr>
            <a:t>ポイント上回る結果となり改善</a:t>
          </a:r>
          <a:r>
            <a:rPr lang="ja-JP" altLang="en-US" sz="1050">
              <a:solidFill>
                <a:schemeClr val="dk1"/>
              </a:solidFill>
              <a:effectLst/>
              <a:latin typeface="+mn-lt"/>
              <a:ea typeface="+mn-ea"/>
              <a:cs typeface="+mn-cs"/>
            </a:rPr>
            <a:t>傾向を継続</a:t>
          </a:r>
          <a:r>
            <a:rPr lang="ja-JP" altLang="ja-JP" sz="1050">
              <a:solidFill>
                <a:schemeClr val="dk1"/>
              </a:solidFill>
              <a:effectLst/>
              <a:latin typeface="+mn-lt"/>
              <a:ea typeface="+mn-ea"/>
              <a:cs typeface="+mn-cs"/>
            </a:rPr>
            <a:t>した。今後とも、行財政改革大綱計画で示されている補助金等の整理・合理化を図りながら、適正な運用に努め、財政の健全運営に努める。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131572</xdr:rowOff>
    </xdr:to>
    <xdr:cxnSp macro="">
      <xdr:nvCxnSpPr>
        <xdr:cNvPr id="309" name="直線コネクタ 308"/>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14986</xdr:rowOff>
    </xdr:to>
    <xdr:cxnSp macro="">
      <xdr:nvCxnSpPr>
        <xdr:cNvPr id="312" name="直線コネクタ 311"/>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37</xdr:row>
      <xdr:rowOff>14986</xdr:rowOff>
    </xdr:to>
    <xdr:cxnSp macro="">
      <xdr:nvCxnSpPr>
        <xdr:cNvPr id="315" name="直線コネクタ 314"/>
        <xdr:cNvCxnSpPr/>
      </xdr:nvCxnSpPr>
      <xdr:spPr>
        <a:xfrm>
          <a:off x="13893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6" name="フローチャート :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35560</xdr:rowOff>
    </xdr:to>
    <xdr:cxnSp macro="">
      <xdr:nvCxnSpPr>
        <xdr:cNvPr id="318" name="直線コネクタ 317"/>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0" name="テキスト ボックス 319"/>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9"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2" name="円/楕円 331"/>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3" name="テキスト ボックス 332"/>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今年度の公債費総額は、平成</a:t>
          </a:r>
          <a:r>
            <a:rPr kumimoji="1" lang="en-US" altLang="ja-JP" sz="1050">
              <a:latin typeface="ＭＳ Ｐゴシック"/>
            </a:rPr>
            <a:t>16</a:t>
          </a:r>
          <a:r>
            <a:rPr kumimoji="1" lang="ja-JP" altLang="en-US" sz="1050">
              <a:latin typeface="ＭＳ Ｐゴシック"/>
            </a:rPr>
            <a:t>年度に借入れた地域総合整備事業（サンサンホール建築）分や緑の村複合施設整備事業分等過去の大型施設整備事業の償還が一部完了したことから、前年度より</a:t>
          </a:r>
          <a:r>
            <a:rPr kumimoji="1" lang="en-US" altLang="ja-JP" sz="1050">
              <a:latin typeface="ＭＳ Ｐゴシック"/>
            </a:rPr>
            <a:t>69</a:t>
          </a:r>
          <a:r>
            <a:rPr kumimoji="1" lang="ja-JP" altLang="en-US" sz="1050">
              <a:latin typeface="ＭＳ Ｐゴシック"/>
            </a:rPr>
            <a:t>百万円減となった。また、今年度の経常一般財源等総額は、臨時財政対策債の借入見送りから、例年より減ってはいるものの、地方消費税交付金の増もあり前年度より</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19</a:t>
          </a:r>
          <a:r>
            <a:rPr kumimoji="1" lang="ja-JP" altLang="en-US" sz="1050">
              <a:latin typeface="ＭＳ Ｐゴシック"/>
            </a:rPr>
            <a:t>百万円の減に留まっている。これらのことから、経常収支比率における公債費は、</a:t>
          </a:r>
          <a:r>
            <a:rPr kumimoji="1" lang="en-US" altLang="ja-JP" sz="1050">
              <a:latin typeface="ＭＳ Ｐゴシック"/>
            </a:rPr>
            <a:t>0.9</a:t>
          </a:r>
          <a:r>
            <a:rPr kumimoji="1" lang="ja-JP" altLang="en-US" sz="1050">
              <a:latin typeface="ＭＳ Ｐゴシック"/>
            </a:rPr>
            <a:t>ポイント改善し</a:t>
          </a:r>
          <a:r>
            <a:rPr kumimoji="1" lang="en-US" altLang="ja-JP" sz="1050">
              <a:latin typeface="ＭＳ Ｐゴシック"/>
            </a:rPr>
            <a:t>12.7</a:t>
          </a:r>
          <a:r>
            <a:rPr kumimoji="1" lang="ja-JP" altLang="en-US" sz="1050">
              <a:latin typeface="ＭＳ Ｐゴシック"/>
            </a:rPr>
            <a:t>％と前年度に引き続き類似団体平均を上回った。</a:t>
          </a:r>
          <a:r>
            <a:rPr lang="ja-JP" altLang="ja-JP" sz="1100">
              <a:solidFill>
                <a:schemeClr val="dk1"/>
              </a:solidFill>
              <a:effectLst/>
              <a:latin typeface="+mn-lt"/>
              <a:ea typeface="+mn-ea"/>
              <a:cs typeface="+mn-cs"/>
            </a:rPr>
            <a:t>今後も起債残高にも注視しつつ公債費抑制を図り、財政の健全化に努める。</a:t>
          </a:r>
          <a:endParaRPr lang="ja-JP" altLang="ja-JP" sz="1050">
            <a:effectLst/>
          </a:endParaRPr>
        </a:p>
        <a:p>
          <a:endParaRPr kumimoji="1" lang="ja-JP" altLang="en-US"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5842</xdr:rowOff>
    </xdr:to>
    <xdr:cxnSp macro="">
      <xdr:nvCxnSpPr>
        <xdr:cNvPr id="367" name="直線コネクタ 366"/>
        <xdr:cNvCxnSpPr/>
      </xdr:nvCxnSpPr>
      <xdr:spPr>
        <a:xfrm flipV="1">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28702</xdr:rowOff>
    </xdr:to>
    <xdr:cxnSp macro="">
      <xdr:nvCxnSpPr>
        <xdr:cNvPr id="370" name="直線コネクタ 369"/>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71" name="フローチャート :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77995</xdr:rowOff>
    </xdr:from>
    <xdr:ext cx="736600" cy="259045"/>
    <xdr:sp macro="" textlink="">
      <xdr:nvSpPr>
        <xdr:cNvPr id="372" name="テキスト ボックス 371"/>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88137</xdr:rowOff>
    </xdr:to>
    <xdr:cxnSp macro="">
      <xdr:nvCxnSpPr>
        <xdr:cNvPr id="373" name="直線コネクタ 372"/>
        <xdr:cNvCxnSpPr/>
      </xdr:nvCxnSpPr>
      <xdr:spPr>
        <a:xfrm flipV="1">
          <a:off x="2209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4" name="フローチャート : 判断 373"/>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75" name="テキスト ボックス 374"/>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92711</xdr:rowOff>
    </xdr:to>
    <xdr:cxnSp macro="">
      <xdr:nvCxnSpPr>
        <xdr:cNvPr id="376" name="直線コネクタ 375"/>
        <xdr:cNvCxnSpPr/>
      </xdr:nvCxnSpPr>
      <xdr:spPr>
        <a:xfrm flipV="1">
          <a:off x="1320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8" name="テキスト ボックス 37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2" name="円/楕円 391"/>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3" name="テキスト ボックス 392"/>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5" name="テキスト ボックス 39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人件費において昨年度に比べ</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ポイントの悪化、扶助費においても</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ポイントの改善</a:t>
          </a:r>
          <a:r>
            <a:rPr lang="ja-JP" altLang="ja-JP" sz="1100">
              <a:solidFill>
                <a:schemeClr val="dk1"/>
              </a:solidFill>
              <a:effectLst/>
              <a:latin typeface="+mn-lt"/>
              <a:ea typeface="+mn-ea"/>
              <a:cs typeface="+mn-cs"/>
            </a:rPr>
            <a:t>、補助費等</a:t>
          </a:r>
          <a:r>
            <a:rPr lang="ja-JP" altLang="en-US" sz="1100">
              <a:solidFill>
                <a:schemeClr val="dk1"/>
              </a:solidFill>
              <a:effectLst/>
              <a:latin typeface="+mn-lt"/>
              <a:ea typeface="+mn-ea"/>
              <a:cs typeface="+mn-cs"/>
            </a:rPr>
            <a:t>変わらず</a:t>
          </a:r>
          <a:r>
            <a:rPr lang="ja-JP" altLang="ja-JP" sz="1100">
              <a:solidFill>
                <a:schemeClr val="dk1"/>
              </a:solidFill>
              <a:effectLst/>
              <a:latin typeface="+mn-lt"/>
              <a:ea typeface="+mn-ea"/>
              <a:cs typeface="+mn-cs"/>
            </a:rPr>
            <a:t>、その他において</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、全体として</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ポイントの悪化となった。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これまでも継続してきた</a:t>
          </a:r>
          <a:r>
            <a:rPr lang="ja-JP" altLang="ja-JP" sz="1100">
              <a:solidFill>
                <a:schemeClr val="dk1"/>
              </a:solidFill>
              <a:effectLst/>
              <a:latin typeface="+mn-lt"/>
              <a:ea typeface="+mn-ea"/>
              <a:cs typeface="+mn-cs"/>
            </a:rPr>
            <a:t>職員</a:t>
          </a:r>
          <a:r>
            <a:rPr lang="ja-JP" altLang="en-US" sz="1100">
              <a:solidFill>
                <a:schemeClr val="dk1"/>
              </a:solidFill>
              <a:effectLst/>
              <a:latin typeface="+mn-lt"/>
              <a:ea typeface="+mn-ea"/>
              <a:cs typeface="+mn-cs"/>
            </a:rPr>
            <a:t>定数管理も一段落し人件費抑制が進まなかったことや、</a:t>
          </a:r>
          <a:r>
            <a:rPr lang="ja-JP" altLang="ja-JP" sz="1100">
              <a:solidFill>
                <a:schemeClr val="dk1"/>
              </a:solidFill>
              <a:effectLst/>
              <a:latin typeface="+mn-lt"/>
              <a:ea typeface="+mn-ea"/>
              <a:cs typeface="+mn-cs"/>
            </a:rPr>
            <a:t>障害者介護給付費や障害児</a:t>
          </a:r>
          <a:r>
            <a:rPr lang="ja-JP" altLang="en-US" sz="1100">
              <a:solidFill>
                <a:schemeClr val="dk1"/>
              </a:solidFill>
              <a:effectLst/>
              <a:latin typeface="+mn-lt"/>
              <a:ea typeface="+mn-ea"/>
              <a:cs typeface="+mn-cs"/>
            </a:rPr>
            <a:t>給付</a:t>
          </a:r>
          <a:r>
            <a:rPr lang="ja-JP" altLang="ja-JP" sz="1100">
              <a:solidFill>
                <a:schemeClr val="dk1"/>
              </a:solidFill>
              <a:effectLst/>
              <a:latin typeface="+mn-lt"/>
              <a:ea typeface="+mn-ea"/>
              <a:cs typeface="+mn-cs"/>
            </a:rPr>
            <a:t>費が増額となったこと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より扶助費が嵩んだこと</a:t>
          </a:r>
          <a:r>
            <a:rPr lang="ja-JP" altLang="en-US" sz="1100">
              <a:solidFill>
                <a:schemeClr val="dk1"/>
              </a:solidFill>
              <a:effectLst/>
              <a:latin typeface="+mn-lt"/>
              <a:ea typeface="+mn-ea"/>
              <a:cs typeface="+mn-cs"/>
            </a:rPr>
            <a:t>もあるが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臨時財政対策債借入見送りによる一般財源総額等への影響が大きいものと考えている。</a:t>
          </a:r>
          <a:r>
            <a:rPr lang="ja-JP" altLang="ja-JP" sz="1100">
              <a:solidFill>
                <a:schemeClr val="dk1"/>
              </a:solidFill>
              <a:effectLst/>
              <a:latin typeface="+mn-lt"/>
              <a:ea typeface="+mn-ea"/>
              <a:cs typeface="+mn-cs"/>
            </a:rPr>
            <a:t>今後も行財政改革大綱計画に基づきコスト低減を図っていく。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87812</xdr:rowOff>
    </xdr:from>
    <xdr:to>
      <xdr:col>24</xdr:col>
      <xdr:colOff>31750</xdr:colOff>
      <xdr:row>76</xdr:row>
      <xdr:rowOff>162923</xdr:rowOff>
    </xdr:to>
    <xdr:cxnSp macro="">
      <xdr:nvCxnSpPr>
        <xdr:cNvPr id="430" name="直線コネクタ 429"/>
        <xdr:cNvCxnSpPr/>
      </xdr:nvCxnSpPr>
      <xdr:spPr>
        <a:xfrm>
          <a:off x="15671800" y="131180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55155</xdr:rowOff>
    </xdr:from>
    <xdr:to>
      <xdr:col>22</xdr:col>
      <xdr:colOff>565150</xdr:colOff>
      <xdr:row>76</xdr:row>
      <xdr:rowOff>87812</xdr:rowOff>
    </xdr:to>
    <xdr:cxnSp macro="">
      <xdr:nvCxnSpPr>
        <xdr:cNvPr id="433" name="直線コネクタ 432"/>
        <xdr:cNvCxnSpPr/>
      </xdr:nvCxnSpPr>
      <xdr:spPr>
        <a:xfrm>
          <a:off x="14782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4" name="フローチャート : 判断 433"/>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5" name="テキスト ボックス 434"/>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125367</xdr:rowOff>
    </xdr:from>
    <xdr:to>
      <xdr:col>21</xdr:col>
      <xdr:colOff>361950</xdr:colOff>
      <xdr:row>76</xdr:row>
      <xdr:rowOff>55155</xdr:rowOff>
    </xdr:to>
    <xdr:cxnSp macro="">
      <xdr:nvCxnSpPr>
        <xdr:cNvPr id="436" name="直線コネクタ 435"/>
        <xdr:cNvCxnSpPr/>
      </xdr:nvCxnSpPr>
      <xdr:spPr>
        <a:xfrm>
          <a:off x="13893800" y="1298411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7" name="フローチャート : 判断 436"/>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38" name="テキスト ボックス 437"/>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122101</xdr:rowOff>
    </xdr:from>
    <xdr:to>
      <xdr:col>20</xdr:col>
      <xdr:colOff>158750</xdr:colOff>
      <xdr:row>75</xdr:row>
      <xdr:rowOff>125367</xdr:rowOff>
    </xdr:to>
    <xdr:cxnSp macro="">
      <xdr:nvCxnSpPr>
        <xdr:cNvPr id="439" name="直線コネクタ 438"/>
        <xdr:cNvCxnSpPr/>
      </xdr:nvCxnSpPr>
      <xdr:spPr>
        <a:xfrm>
          <a:off x="13004800" y="12980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40" name="フローチャート : 判断 439"/>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1" name="テキスト ボックス 44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2" name="フローチャート :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112123</xdr:rowOff>
    </xdr:from>
    <xdr:to>
      <xdr:col>24</xdr:col>
      <xdr:colOff>82550</xdr:colOff>
      <xdr:row>77</xdr:row>
      <xdr:rowOff>42273</xdr:rowOff>
    </xdr:to>
    <xdr:sp macro="" textlink="">
      <xdr:nvSpPr>
        <xdr:cNvPr id="449" name="円/楕円 448"/>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84200</xdr:rowOff>
    </xdr:from>
    <xdr:ext cx="762000" cy="259045"/>
    <xdr:sp macro="" textlink="">
      <xdr:nvSpPr>
        <xdr:cNvPr id="450" name="公債費以外該当値テキスト"/>
        <xdr:cNvSpPr txBox="1"/>
      </xdr:nvSpPr>
      <xdr:spPr>
        <a:xfrm>
          <a:off x="165989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37012</xdr:rowOff>
    </xdr:from>
    <xdr:to>
      <xdr:col>22</xdr:col>
      <xdr:colOff>615950</xdr:colOff>
      <xdr:row>76</xdr:row>
      <xdr:rowOff>138612</xdr:rowOff>
    </xdr:to>
    <xdr:sp macro="" textlink="">
      <xdr:nvSpPr>
        <xdr:cNvPr id="451" name="円/楕円 450"/>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148789</xdr:rowOff>
    </xdr:from>
    <xdr:ext cx="736600" cy="259045"/>
    <xdr:sp macro="" textlink="">
      <xdr:nvSpPr>
        <xdr:cNvPr id="452" name="テキスト ボックス 451"/>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4355</xdr:rowOff>
    </xdr:from>
    <xdr:to>
      <xdr:col>21</xdr:col>
      <xdr:colOff>412750</xdr:colOff>
      <xdr:row>76</xdr:row>
      <xdr:rowOff>105955</xdr:rowOff>
    </xdr:to>
    <xdr:sp macro="" textlink="">
      <xdr:nvSpPr>
        <xdr:cNvPr id="453" name="円/楕円 452"/>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116131</xdr:rowOff>
    </xdr:from>
    <xdr:ext cx="762000" cy="259045"/>
    <xdr:sp macro="" textlink="">
      <xdr:nvSpPr>
        <xdr:cNvPr id="454" name="テキスト ボックス 453"/>
        <xdr:cNvSpPr txBox="1"/>
      </xdr:nvSpPr>
      <xdr:spPr>
        <a:xfrm>
          <a:off x="14401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74567</xdr:rowOff>
    </xdr:from>
    <xdr:to>
      <xdr:col>20</xdr:col>
      <xdr:colOff>209550</xdr:colOff>
      <xdr:row>76</xdr:row>
      <xdr:rowOff>4716</xdr:rowOff>
    </xdr:to>
    <xdr:sp macro="" textlink="">
      <xdr:nvSpPr>
        <xdr:cNvPr id="455" name="円/楕円 454"/>
        <xdr:cNvSpPr/>
      </xdr:nvSpPr>
      <xdr:spPr>
        <a:xfrm>
          <a:off x="13843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14894</xdr:rowOff>
    </xdr:from>
    <xdr:ext cx="762000" cy="259045"/>
    <xdr:sp macro="" textlink="">
      <xdr:nvSpPr>
        <xdr:cNvPr id="456" name="テキスト ボックス 455"/>
        <xdr:cNvSpPr txBox="1"/>
      </xdr:nvSpPr>
      <xdr:spPr>
        <a:xfrm>
          <a:off x="13512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71301</xdr:rowOff>
    </xdr:from>
    <xdr:to>
      <xdr:col>19</xdr:col>
      <xdr:colOff>6350</xdr:colOff>
      <xdr:row>76</xdr:row>
      <xdr:rowOff>1451</xdr:rowOff>
    </xdr:to>
    <xdr:sp macro="" textlink="">
      <xdr:nvSpPr>
        <xdr:cNvPr id="457" name="円/楕円 456"/>
        <xdr:cNvSpPr/>
      </xdr:nvSpPr>
      <xdr:spPr>
        <a:xfrm>
          <a:off x="12954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11628</xdr:rowOff>
    </xdr:from>
    <xdr:ext cx="762000" cy="259045"/>
    <xdr:sp macro="" textlink="">
      <xdr:nvSpPr>
        <xdr:cNvPr id="458" name="テキスト ボックス 457"/>
        <xdr:cNvSpPr txBox="1"/>
      </xdr:nvSpPr>
      <xdr:spPr>
        <a:xfrm>
          <a:off x="12623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福井県永平寺町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141494</xdr:rowOff>
    </xdr:from>
    <xdr:to>
      <xdr:col>4</xdr:col>
      <xdr:colOff>1117600</xdr:colOff>
      <xdr:row>17</xdr:row>
      <xdr:rowOff>448</xdr:rowOff>
    </xdr:to>
    <xdr:cxnSp macro="">
      <xdr:nvCxnSpPr>
        <xdr:cNvPr id="52" name="直線コネクタ 51"/>
        <xdr:cNvCxnSpPr/>
      </xdr:nvCxnSpPr>
      <xdr:spPr bwMode="auto">
        <a:xfrm flipV="1">
          <a:off x="5003800" y="2932319"/>
          <a:ext cx="6477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149005</xdr:rowOff>
    </xdr:from>
    <xdr:to>
      <xdr:col>4</xdr:col>
      <xdr:colOff>469900</xdr:colOff>
      <xdr:row>17</xdr:row>
      <xdr:rowOff>448</xdr:rowOff>
    </xdr:to>
    <xdr:cxnSp macro="">
      <xdr:nvCxnSpPr>
        <xdr:cNvPr id="55" name="直線コネクタ 54"/>
        <xdr:cNvCxnSpPr/>
      </xdr:nvCxnSpPr>
      <xdr:spPr bwMode="auto">
        <a:xfrm>
          <a:off x="4305300" y="2939830"/>
          <a:ext cx="698500" cy="2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85896</xdr:rowOff>
    </xdr:from>
    <xdr:to>
      <xdr:col>3</xdr:col>
      <xdr:colOff>904875</xdr:colOff>
      <xdr:row>16</xdr:row>
      <xdr:rowOff>149005</xdr:rowOff>
    </xdr:to>
    <xdr:cxnSp macro="">
      <xdr:nvCxnSpPr>
        <xdr:cNvPr id="58" name="直線コネクタ 57"/>
        <xdr:cNvCxnSpPr/>
      </xdr:nvCxnSpPr>
      <xdr:spPr bwMode="auto">
        <a:xfrm>
          <a:off x="3606800" y="2876721"/>
          <a:ext cx="698500" cy="6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42478</xdr:rowOff>
    </xdr:from>
    <xdr:to>
      <xdr:col>3</xdr:col>
      <xdr:colOff>206375</xdr:colOff>
      <xdr:row>16</xdr:row>
      <xdr:rowOff>85896</xdr:rowOff>
    </xdr:to>
    <xdr:cxnSp macro="">
      <xdr:nvCxnSpPr>
        <xdr:cNvPr id="61" name="直線コネクタ 60"/>
        <xdr:cNvCxnSpPr/>
      </xdr:nvCxnSpPr>
      <xdr:spPr bwMode="auto">
        <a:xfrm>
          <a:off x="2908300" y="2833303"/>
          <a:ext cx="698500" cy="4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90694</xdr:rowOff>
    </xdr:from>
    <xdr:to>
      <xdr:col>5</xdr:col>
      <xdr:colOff>34925</xdr:colOff>
      <xdr:row>17</xdr:row>
      <xdr:rowOff>20844</xdr:rowOff>
    </xdr:to>
    <xdr:sp macro="" textlink="">
      <xdr:nvSpPr>
        <xdr:cNvPr id="71" name="円/楕円 70"/>
        <xdr:cNvSpPr/>
      </xdr:nvSpPr>
      <xdr:spPr bwMode="auto">
        <a:xfrm>
          <a:off x="56007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107221</xdr:rowOff>
    </xdr:from>
    <xdr:ext cx="762000" cy="259045"/>
    <xdr:sp macro="" textlink="">
      <xdr:nvSpPr>
        <xdr:cNvPr id="72" name="人口1人当たり決算額の推移該当値テキスト130"/>
        <xdr:cNvSpPr txBox="1"/>
      </xdr:nvSpPr>
      <xdr:spPr>
        <a:xfrm>
          <a:off x="5740400" y="27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121098</xdr:rowOff>
    </xdr:from>
    <xdr:to>
      <xdr:col>4</xdr:col>
      <xdr:colOff>520700</xdr:colOff>
      <xdr:row>17</xdr:row>
      <xdr:rowOff>51248</xdr:rowOff>
    </xdr:to>
    <xdr:sp macro="" textlink="">
      <xdr:nvSpPr>
        <xdr:cNvPr id="73" name="円/楕円 72"/>
        <xdr:cNvSpPr/>
      </xdr:nvSpPr>
      <xdr:spPr bwMode="auto">
        <a:xfrm>
          <a:off x="49530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61425</xdr:rowOff>
    </xdr:from>
    <xdr:ext cx="736600" cy="259045"/>
    <xdr:sp macro="" textlink="">
      <xdr:nvSpPr>
        <xdr:cNvPr id="74" name="テキスト ボックス 73"/>
        <xdr:cNvSpPr txBox="1"/>
      </xdr:nvSpPr>
      <xdr:spPr>
        <a:xfrm>
          <a:off x="4622800" y="268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98205</xdr:rowOff>
    </xdr:from>
    <xdr:to>
      <xdr:col>3</xdr:col>
      <xdr:colOff>955675</xdr:colOff>
      <xdr:row>17</xdr:row>
      <xdr:rowOff>28355</xdr:rowOff>
    </xdr:to>
    <xdr:sp macro="" textlink="">
      <xdr:nvSpPr>
        <xdr:cNvPr id="75" name="円/楕円 74"/>
        <xdr:cNvSpPr/>
      </xdr:nvSpPr>
      <xdr:spPr bwMode="auto">
        <a:xfrm>
          <a:off x="4254500" y="28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38532</xdr:rowOff>
    </xdr:from>
    <xdr:ext cx="762000" cy="259045"/>
    <xdr:sp macro="" textlink="">
      <xdr:nvSpPr>
        <xdr:cNvPr id="76" name="テキスト ボックス 75"/>
        <xdr:cNvSpPr txBox="1"/>
      </xdr:nvSpPr>
      <xdr:spPr>
        <a:xfrm>
          <a:off x="3924300" y="265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35096</xdr:rowOff>
    </xdr:from>
    <xdr:to>
      <xdr:col>3</xdr:col>
      <xdr:colOff>257175</xdr:colOff>
      <xdr:row>16</xdr:row>
      <xdr:rowOff>136696</xdr:rowOff>
    </xdr:to>
    <xdr:sp macro="" textlink="">
      <xdr:nvSpPr>
        <xdr:cNvPr id="77" name="円/楕円 76"/>
        <xdr:cNvSpPr/>
      </xdr:nvSpPr>
      <xdr:spPr bwMode="auto">
        <a:xfrm>
          <a:off x="35560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146873</xdr:rowOff>
    </xdr:from>
    <xdr:ext cx="762000" cy="259045"/>
    <xdr:sp macro="" textlink="">
      <xdr:nvSpPr>
        <xdr:cNvPr id="78" name="テキスト ボックス 77"/>
        <xdr:cNvSpPr txBox="1"/>
      </xdr:nvSpPr>
      <xdr:spPr>
        <a:xfrm>
          <a:off x="3225800" y="25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163128</xdr:rowOff>
    </xdr:from>
    <xdr:to>
      <xdr:col>2</xdr:col>
      <xdr:colOff>692150</xdr:colOff>
      <xdr:row>16</xdr:row>
      <xdr:rowOff>93278</xdr:rowOff>
    </xdr:to>
    <xdr:sp macro="" textlink="">
      <xdr:nvSpPr>
        <xdr:cNvPr id="79" name="円/楕円 78"/>
        <xdr:cNvSpPr/>
      </xdr:nvSpPr>
      <xdr:spPr bwMode="auto">
        <a:xfrm>
          <a:off x="2857500" y="278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103455</xdr:rowOff>
    </xdr:from>
    <xdr:ext cx="762000" cy="259045"/>
    <xdr:sp macro="" textlink="">
      <xdr:nvSpPr>
        <xdr:cNvPr id="80" name="テキスト ボックス 79"/>
        <xdr:cNvSpPr txBox="1"/>
      </xdr:nvSpPr>
      <xdr:spPr>
        <a:xfrm>
          <a:off x="2527300" y="255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174572</xdr:rowOff>
    </xdr:from>
    <xdr:to>
      <xdr:col>4</xdr:col>
      <xdr:colOff>1117600</xdr:colOff>
      <xdr:row>35</xdr:row>
      <xdr:rowOff>281922</xdr:rowOff>
    </xdr:to>
    <xdr:cxnSp macro="">
      <xdr:nvCxnSpPr>
        <xdr:cNvPr id="112" name="直線コネクタ 111"/>
        <xdr:cNvCxnSpPr/>
      </xdr:nvCxnSpPr>
      <xdr:spPr bwMode="auto">
        <a:xfrm>
          <a:off x="5003800" y="6784922"/>
          <a:ext cx="647700" cy="10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68684</xdr:rowOff>
    </xdr:from>
    <xdr:to>
      <xdr:col>4</xdr:col>
      <xdr:colOff>469900</xdr:colOff>
      <xdr:row>35</xdr:row>
      <xdr:rowOff>174572</xdr:rowOff>
    </xdr:to>
    <xdr:cxnSp macro="">
      <xdr:nvCxnSpPr>
        <xdr:cNvPr id="115" name="直線コネクタ 114"/>
        <xdr:cNvCxnSpPr/>
      </xdr:nvCxnSpPr>
      <xdr:spPr bwMode="auto">
        <a:xfrm>
          <a:off x="4305300" y="6679034"/>
          <a:ext cx="698500" cy="10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35423</xdr:rowOff>
    </xdr:from>
    <xdr:to>
      <xdr:col>3</xdr:col>
      <xdr:colOff>904875</xdr:colOff>
      <xdr:row>35</xdr:row>
      <xdr:rowOff>68684</xdr:rowOff>
    </xdr:to>
    <xdr:cxnSp macro="">
      <xdr:nvCxnSpPr>
        <xdr:cNvPr id="118" name="直線コネクタ 117"/>
        <xdr:cNvCxnSpPr/>
      </xdr:nvCxnSpPr>
      <xdr:spPr bwMode="auto">
        <a:xfrm>
          <a:off x="3606800" y="6645773"/>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4768</xdr:rowOff>
    </xdr:from>
    <xdr:to>
      <xdr:col>3</xdr:col>
      <xdr:colOff>206375</xdr:colOff>
      <xdr:row>35</xdr:row>
      <xdr:rowOff>35423</xdr:rowOff>
    </xdr:to>
    <xdr:cxnSp macro="">
      <xdr:nvCxnSpPr>
        <xdr:cNvPr id="121" name="直線コネクタ 120"/>
        <xdr:cNvCxnSpPr/>
      </xdr:nvCxnSpPr>
      <xdr:spPr bwMode="auto">
        <a:xfrm>
          <a:off x="2908300" y="6615118"/>
          <a:ext cx="698500" cy="3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231122</xdr:rowOff>
    </xdr:from>
    <xdr:to>
      <xdr:col>5</xdr:col>
      <xdr:colOff>34925</xdr:colOff>
      <xdr:row>35</xdr:row>
      <xdr:rowOff>332722</xdr:rowOff>
    </xdr:to>
    <xdr:sp macro="" textlink="">
      <xdr:nvSpPr>
        <xdr:cNvPr id="131" name="円/楕円 130"/>
        <xdr:cNvSpPr/>
      </xdr:nvSpPr>
      <xdr:spPr bwMode="auto">
        <a:xfrm>
          <a:off x="56007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76199</xdr:rowOff>
    </xdr:from>
    <xdr:ext cx="762000" cy="259045"/>
    <xdr:sp macro="" textlink="">
      <xdr:nvSpPr>
        <xdr:cNvPr id="132" name="人口1人当たり決算額の推移該当値テキスト445"/>
        <xdr:cNvSpPr txBox="1"/>
      </xdr:nvSpPr>
      <xdr:spPr>
        <a:xfrm>
          <a:off x="5740400" y="66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123772</xdr:rowOff>
    </xdr:from>
    <xdr:to>
      <xdr:col>4</xdr:col>
      <xdr:colOff>520700</xdr:colOff>
      <xdr:row>35</xdr:row>
      <xdr:rowOff>225372</xdr:rowOff>
    </xdr:to>
    <xdr:sp macro="" textlink="">
      <xdr:nvSpPr>
        <xdr:cNvPr id="133" name="円/楕円 132"/>
        <xdr:cNvSpPr/>
      </xdr:nvSpPr>
      <xdr:spPr bwMode="auto">
        <a:xfrm>
          <a:off x="4953000" y="673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235549</xdr:rowOff>
    </xdr:from>
    <xdr:ext cx="736600" cy="259045"/>
    <xdr:sp macro="" textlink="">
      <xdr:nvSpPr>
        <xdr:cNvPr id="134" name="テキスト ボックス 133"/>
        <xdr:cNvSpPr txBox="1"/>
      </xdr:nvSpPr>
      <xdr:spPr>
        <a:xfrm>
          <a:off x="4622800" y="650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17884</xdr:rowOff>
    </xdr:from>
    <xdr:to>
      <xdr:col>3</xdr:col>
      <xdr:colOff>955675</xdr:colOff>
      <xdr:row>35</xdr:row>
      <xdr:rowOff>119484</xdr:rowOff>
    </xdr:to>
    <xdr:sp macro="" textlink="">
      <xdr:nvSpPr>
        <xdr:cNvPr id="135" name="円/楕円 134"/>
        <xdr:cNvSpPr/>
      </xdr:nvSpPr>
      <xdr:spPr bwMode="auto">
        <a:xfrm>
          <a:off x="4254500" y="662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129661</xdr:rowOff>
    </xdr:from>
    <xdr:ext cx="762000" cy="259045"/>
    <xdr:sp macro="" textlink="">
      <xdr:nvSpPr>
        <xdr:cNvPr id="136" name="テキスト ボックス 135"/>
        <xdr:cNvSpPr txBox="1"/>
      </xdr:nvSpPr>
      <xdr:spPr>
        <a:xfrm>
          <a:off x="3924300" y="63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327523</xdr:rowOff>
    </xdr:from>
    <xdr:to>
      <xdr:col>3</xdr:col>
      <xdr:colOff>257175</xdr:colOff>
      <xdr:row>35</xdr:row>
      <xdr:rowOff>86223</xdr:rowOff>
    </xdr:to>
    <xdr:sp macro="" textlink="">
      <xdr:nvSpPr>
        <xdr:cNvPr id="137" name="円/楕円 136"/>
        <xdr:cNvSpPr/>
      </xdr:nvSpPr>
      <xdr:spPr bwMode="auto">
        <a:xfrm>
          <a:off x="3556000" y="65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96400</xdr:rowOff>
    </xdr:from>
    <xdr:ext cx="762000" cy="259045"/>
    <xdr:sp macro="" textlink="">
      <xdr:nvSpPr>
        <xdr:cNvPr id="138" name="テキスト ボックス 137"/>
        <xdr:cNvSpPr txBox="1"/>
      </xdr:nvSpPr>
      <xdr:spPr>
        <a:xfrm>
          <a:off x="3225800" y="6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296868</xdr:rowOff>
    </xdr:from>
    <xdr:to>
      <xdr:col>2</xdr:col>
      <xdr:colOff>692150</xdr:colOff>
      <xdr:row>35</xdr:row>
      <xdr:rowOff>55568</xdr:rowOff>
    </xdr:to>
    <xdr:sp macro="" textlink="">
      <xdr:nvSpPr>
        <xdr:cNvPr id="139" name="円/楕円 138"/>
        <xdr:cNvSpPr/>
      </xdr:nvSpPr>
      <xdr:spPr bwMode="auto">
        <a:xfrm>
          <a:off x="2857500" y="656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65745</xdr:rowOff>
    </xdr:from>
    <xdr:ext cx="762000" cy="259045"/>
    <xdr:sp macro="" textlink="">
      <xdr:nvSpPr>
        <xdr:cNvPr id="140" name="テキスト ボックス 139"/>
        <xdr:cNvSpPr txBox="1"/>
      </xdr:nvSpPr>
      <xdr:spPr>
        <a:xfrm>
          <a:off x="2527300" y="6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24130</xdr:rowOff>
    </xdr:from>
    <xdr:to>
      <xdr:col>6</xdr:col>
      <xdr:colOff>511175</xdr:colOff>
      <xdr:row>34</xdr:row>
      <xdr:rowOff>44958</xdr:rowOff>
    </xdr:to>
    <xdr:cxnSp macro="">
      <xdr:nvCxnSpPr>
        <xdr:cNvPr id="61" name="直線コネクタ 60"/>
        <xdr:cNvCxnSpPr/>
      </xdr:nvCxnSpPr>
      <xdr:spPr>
        <a:xfrm flipV="1">
          <a:off x="3797300" y="5853430"/>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11214</xdr:rowOff>
    </xdr:from>
    <xdr:to>
      <xdr:col>5</xdr:col>
      <xdr:colOff>358775</xdr:colOff>
      <xdr:row>34</xdr:row>
      <xdr:rowOff>44958</xdr:rowOff>
    </xdr:to>
    <xdr:cxnSp macro="">
      <xdr:nvCxnSpPr>
        <xdr:cNvPr id="64" name="直線コネクタ 63"/>
        <xdr:cNvCxnSpPr/>
      </xdr:nvCxnSpPr>
      <xdr:spPr>
        <a:xfrm>
          <a:off x="2908300" y="584051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113373</xdr:rowOff>
    </xdr:from>
    <xdr:to>
      <xdr:col>4</xdr:col>
      <xdr:colOff>155575</xdr:colOff>
      <xdr:row>34</xdr:row>
      <xdr:rowOff>11214</xdr:rowOff>
    </xdr:to>
    <xdr:cxnSp macro="">
      <xdr:nvCxnSpPr>
        <xdr:cNvPr id="67" name="直線コネクタ 66"/>
        <xdr:cNvCxnSpPr/>
      </xdr:nvCxnSpPr>
      <xdr:spPr>
        <a:xfrm>
          <a:off x="2019300" y="5771223"/>
          <a:ext cx="889000" cy="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103975</xdr:rowOff>
    </xdr:from>
    <xdr:to>
      <xdr:col>2</xdr:col>
      <xdr:colOff>638175</xdr:colOff>
      <xdr:row>33</xdr:row>
      <xdr:rowOff>113373</xdr:rowOff>
    </xdr:to>
    <xdr:cxnSp macro="">
      <xdr:nvCxnSpPr>
        <xdr:cNvPr id="70" name="直線コネクタ 69"/>
        <xdr:cNvCxnSpPr/>
      </xdr:nvCxnSpPr>
      <xdr:spPr>
        <a:xfrm>
          <a:off x="1130300" y="576182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144780</xdr:rowOff>
    </xdr:from>
    <xdr:to>
      <xdr:col>6</xdr:col>
      <xdr:colOff>561975</xdr:colOff>
      <xdr:row>34</xdr:row>
      <xdr:rowOff>74930</xdr:rowOff>
    </xdr:to>
    <xdr:sp macro="" textlink="">
      <xdr:nvSpPr>
        <xdr:cNvPr id="80" name="円/楕円 79"/>
        <xdr:cNvSpPr/>
      </xdr:nvSpPr>
      <xdr:spPr>
        <a:xfrm>
          <a:off x="4584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167657</xdr:rowOff>
    </xdr:from>
    <xdr:ext cx="534377" cy="259045"/>
    <xdr:sp macro="" textlink="">
      <xdr:nvSpPr>
        <xdr:cNvPr id="81" name="人件費該当値テキスト"/>
        <xdr:cNvSpPr txBox="1"/>
      </xdr:nvSpPr>
      <xdr:spPr>
        <a:xfrm>
          <a:off x="4686300" y="5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165608</xdr:rowOff>
    </xdr:from>
    <xdr:to>
      <xdr:col>5</xdr:col>
      <xdr:colOff>409575</xdr:colOff>
      <xdr:row>34</xdr:row>
      <xdr:rowOff>95758</xdr:rowOff>
    </xdr:to>
    <xdr:sp macro="" textlink="">
      <xdr:nvSpPr>
        <xdr:cNvPr id="82" name="円/楕円 81"/>
        <xdr:cNvSpPr/>
      </xdr:nvSpPr>
      <xdr:spPr>
        <a:xfrm>
          <a:off x="3746500" y="5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112285</xdr:rowOff>
    </xdr:from>
    <xdr:ext cx="534377" cy="259045"/>
    <xdr:sp macro="" textlink="">
      <xdr:nvSpPr>
        <xdr:cNvPr id="83" name="テキスト ボックス 82"/>
        <xdr:cNvSpPr txBox="1"/>
      </xdr:nvSpPr>
      <xdr:spPr>
        <a:xfrm>
          <a:off x="3530111" y="55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131864</xdr:rowOff>
    </xdr:from>
    <xdr:to>
      <xdr:col>4</xdr:col>
      <xdr:colOff>206375</xdr:colOff>
      <xdr:row>34</xdr:row>
      <xdr:rowOff>62014</xdr:rowOff>
    </xdr:to>
    <xdr:sp macro="" textlink="">
      <xdr:nvSpPr>
        <xdr:cNvPr id="84" name="円/楕円 83"/>
        <xdr:cNvSpPr/>
      </xdr:nvSpPr>
      <xdr:spPr>
        <a:xfrm>
          <a:off x="2857500" y="5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78541</xdr:rowOff>
    </xdr:from>
    <xdr:ext cx="599010" cy="259045"/>
    <xdr:sp macro="" textlink="">
      <xdr:nvSpPr>
        <xdr:cNvPr id="85" name="テキスト ボックス 84"/>
        <xdr:cNvSpPr txBox="1"/>
      </xdr:nvSpPr>
      <xdr:spPr>
        <a:xfrm>
          <a:off x="2608794" y="5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62573</xdr:rowOff>
    </xdr:from>
    <xdr:to>
      <xdr:col>3</xdr:col>
      <xdr:colOff>3175</xdr:colOff>
      <xdr:row>33</xdr:row>
      <xdr:rowOff>164173</xdr:rowOff>
    </xdr:to>
    <xdr:sp macro="" textlink="">
      <xdr:nvSpPr>
        <xdr:cNvPr id="86" name="円/楕円 85"/>
        <xdr:cNvSpPr/>
      </xdr:nvSpPr>
      <xdr:spPr>
        <a:xfrm>
          <a:off x="1968500" y="5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9250</xdr:rowOff>
    </xdr:from>
    <xdr:ext cx="599010" cy="259045"/>
    <xdr:sp macro="" textlink="">
      <xdr:nvSpPr>
        <xdr:cNvPr id="87" name="テキスト ボックス 86"/>
        <xdr:cNvSpPr txBox="1"/>
      </xdr:nvSpPr>
      <xdr:spPr>
        <a:xfrm>
          <a:off x="1719794" y="549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53175</xdr:rowOff>
    </xdr:from>
    <xdr:to>
      <xdr:col>1</xdr:col>
      <xdr:colOff>485775</xdr:colOff>
      <xdr:row>33</xdr:row>
      <xdr:rowOff>154775</xdr:rowOff>
    </xdr:to>
    <xdr:sp macro="" textlink="">
      <xdr:nvSpPr>
        <xdr:cNvPr id="88" name="円/楕円 87"/>
        <xdr:cNvSpPr/>
      </xdr:nvSpPr>
      <xdr:spPr>
        <a:xfrm>
          <a:off x="1079500" y="57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171302</xdr:rowOff>
    </xdr:from>
    <xdr:ext cx="599010" cy="259045"/>
    <xdr:sp macro="" textlink="">
      <xdr:nvSpPr>
        <xdr:cNvPr id="89" name="テキスト ボックス 88"/>
        <xdr:cNvSpPr txBox="1"/>
      </xdr:nvSpPr>
      <xdr:spPr>
        <a:xfrm>
          <a:off x="830794" y="54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30772</xdr:rowOff>
    </xdr:from>
    <xdr:to>
      <xdr:col>6</xdr:col>
      <xdr:colOff>511175</xdr:colOff>
      <xdr:row>57</xdr:row>
      <xdr:rowOff>48047</xdr:rowOff>
    </xdr:to>
    <xdr:cxnSp macro="">
      <xdr:nvCxnSpPr>
        <xdr:cNvPr id="121" name="直線コネクタ 120"/>
        <xdr:cNvCxnSpPr/>
      </xdr:nvCxnSpPr>
      <xdr:spPr>
        <a:xfrm flipV="1">
          <a:off x="3797300" y="9803422"/>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48047</xdr:rowOff>
    </xdr:from>
    <xdr:to>
      <xdr:col>5</xdr:col>
      <xdr:colOff>358775</xdr:colOff>
      <xdr:row>58</xdr:row>
      <xdr:rowOff>60702</xdr:rowOff>
    </xdr:to>
    <xdr:cxnSp macro="">
      <xdr:nvCxnSpPr>
        <xdr:cNvPr id="124" name="直線コネクタ 123"/>
        <xdr:cNvCxnSpPr/>
      </xdr:nvCxnSpPr>
      <xdr:spPr>
        <a:xfrm flipV="1">
          <a:off x="2908300" y="9820697"/>
          <a:ext cx="889000" cy="1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72765</xdr:rowOff>
    </xdr:from>
    <xdr:ext cx="534377" cy="259045"/>
    <xdr:sp macro="" textlink="">
      <xdr:nvSpPr>
        <xdr:cNvPr id="126" name="テキスト ボックス 125"/>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60702</xdr:rowOff>
    </xdr:from>
    <xdr:to>
      <xdr:col>4</xdr:col>
      <xdr:colOff>155575</xdr:colOff>
      <xdr:row>58</xdr:row>
      <xdr:rowOff>117705</xdr:rowOff>
    </xdr:to>
    <xdr:cxnSp macro="">
      <xdr:nvCxnSpPr>
        <xdr:cNvPr id="127" name="直線コネクタ 126"/>
        <xdr:cNvCxnSpPr/>
      </xdr:nvCxnSpPr>
      <xdr:spPr>
        <a:xfrm flipV="1">
          <a:off x="2019300" y="10004802"/>
          <a:ext cx="889000" cy="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121505</xdr:rowOff>
    </xdr:from>
    <xdr:ext cx="534377" cy="259045"/>
    <xdr:sp macro="" textlink="">
      <xdr:nvSpPr>
        <xdr:cNvPr id="129" name="テキスト ボックス 128"/>
        <xdr:cNvSpPr txBox="1"/>
      </xdr:nvSpPr>
      <xdr:spPr>
        <a:xfrm>
          <a:off x="2641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96821</xdr:rowOff>
    </xdr:from>
    <xdr:to>
      <xdr:col>2</xdr:col>
      <xdr:colOff>638175</xdr:colOff>
      <xdr:row>58</xdr:row>
      <xdr:rowOff>117705</xdr:rowOff>
    </xdr:to>
    <xdr:cxnSp macro="">
      <xdr:nvCxnSpPr>
        <xdr:cNvPr id="130" name="直線コネクタ 129"/>
        <xdr:cNvCxnSpPr/>
      </xdr:nvCxnSpPr>
      <xdr:spPr>
        <a:xfrm>
          <a:off x="1130300" y="1004092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158401</xdr:rowOff>
    </xdr:from>
    <xdr:ext cx="534377" cy="259045"/>
    <xdr:sp macro="" textlink="">
      <xdr:nvSpPr>
        <xdr:cNvPr id="132" name="テキスト ボックス 131"/>
        <xdr:cNvSpPr txBox="1"/>
      </xdr:nvSpPr>
      <xdr:spPr>
        <a:xfrm>
          <a:off x="175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122494</xdr:rowOff>
    </xdr:from>
    <xdr:ext cx="534377" cy="259045"/>
    <xdr:sp macro="" textlink="">
      <xdr:nvSpPr>
        <xdr:cNvPr id="134" name="テキスト ボックス 133"/>
        <xdr:cNvSpPr txBox="1"/>
      </xdr:nvSpPr>
      <xdr:spPr>
        <a:xfrm>
          <a:off x="863111" y="9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151422</xdr:rowOff>
    </xdr:from>
    <xdr:to>
      <xdr:col>6</xdr:col>
      <xdr:colOff>561975</xdr:colOff>
      <xdr:row>57</xdr:row>
      <xdr:rowOff>81572</xdr:rowOff>
    </xdr:to>
    <xdr:sp macro="" textlink="">
      <xdr:nvSpPr>
        <xdr:cNvPr id="140" name="円/楕円 139"/>
        <xdr:cNvSpPr/>
      </xdr:nvSpPr>
      <xdr:spPr>
        <a:xfrm>
          <a:off x="45847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129849</xdr:rowOff>
    </xdr:from>
    <xdr:ext cx="534377" cy="259045"/>
    <xdr:sp macro="" textlink="">
      <xdr:nvSpPr>
        <xdr:cNvPr id="141" name="物件費該当値テキスト"/>
        <xdr:cNvSpPr txBox="1"/>
      </xdr:nvSpPr>
      <xdr:spPr>
        <a:xfrm>
          <a:off x="4686300" y="97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168697</xdr:rowOff>
    </xdr:from>
    <xdr:to>
      <xdr:col>5</xdr:col>
      <xdr:colOff>409575</xdr:colOff>
      <xdr:row>57</xdr:row>
      <xdr:rowOff>98847</xdr:rowOff>
    </xdr:to>
    <xdr:sp macro="" textlink="">
      <xdr:nvSpPr>
        <xdr:cNvPr id="142" name="円/楕円 141"/>
        <xdr:cNvSpPr/>
      </xdr:nvSpPr>
      <xdr:spPr>
        <a:xfrm>
          <a:off x="37465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115374</xdr:rowOff>
    </xdr:from>
    <xdr:ext cx="534377" cy="259045"/>
    <xdr:sp macro="" textlink="">
      <xdr:nvSpPr>
        <xdr:cNvPr id="143" name="テキスト ボックス 142"/>
        <xdr:cNvSpPr txBox="1"/>
      </xdr:nvSpPr>
      <xdr:spPr>
        <a:xfrm>
          <a:off x="3530111" y="95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9902</xdr:rowOff>
    </xdr:from>
    <xdr:to>
      <xdr:col>4</xdr:col>
      <xdr:colOff>206375</xdr:colOff>
      <xdr:row>58</xdr:row>
      <xdr:rowOff>111502</xdr:rowOff>
    </xdr:to>
    <xdr:sp macro="" textlink="">
      <xdr:nvSpPr>
        <xdr:cNvPr id="144" name="円/楕円 143"/>
        <xdr:cNvSpPr/>
      </xdr:nvSpPr>
      <xdr:spPr>
        <a:xfrm>
          <a:off x="2857500" y="9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128029</xdr:rowOff>
    </xdr:from>
    <xdr:ext cx="534377" cy="259045"/>
    <xdr:sp macro="" textlink="">
      <xdr:nvSpPr>
        <xdr:cNvPr id="145" name="テキスト ボックス 144"/>
        <xdr:cNvSpPr txBox="1"/>
      </xdr:nvSpPr>
      <xdr:spPr>
        <a:xfrm>
          <a:off x="2641111" y="9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66905</xdr:rowOff>
    </xdr:from>
    <xdr:to>
      <xdr:col>3</xdr:col>
      <xdr:colOff>3175</xdr:colOff>
      <xdr:row>58</xdr:row>
      <xdr:rowOff>168505</xdr:rowOff>
    </xdr:to>
    <xdr:sp macro="" textlink="">
      <xdr:nvSpPr>
        <xdr:cNvPr id="146" name="円/楕円 145"/>
        <xdr:cNvSpPr/>
      </xdr:nvSpPr>
      <xdr:spPr>
        <a:xfrm>
          <a:off x="1968500" y="100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159632</xdr:rowOff>
    </xdr:from>
    <xdr:ext cx="534377" cy="259045"/>
    <xdr:sp macro="" textlink="">
      <xdr:nvSpPr>
        <xdr:cNvPr id="147" name="テキスト ボックス 146"/>
        <xdr:cNvSpPr txBox="1"/>
      </xdr:nvSpPr>
      <xdr:spPr>
        <a:xfrm>
          <a:off x="1752111" y="101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46021</xdr:rowOff>
    </xdr:from>
    <xdr:to>
      <xdr:col>1</xdr:col>
      <xdr:colOff>485775</xdr:colOff>
      <xdr:row>58</xdr:row>
      <xdr:rowOff>147621</xdr:rowOff>
    </xdr:to>
    <xdr:sp macro="" textlink="">
      <xdr:nvSpPr>
        <xdr:cNvPr id="148" name="円/楕円 147"/>
        <xdr:cNvSpPr/>
      </xdr:nvSpPr>
      <xdr:spPr>
        <a:xfrm>
          <a:off x="1079500" y="99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138748</xdr:rowOff>
    </xdr:from>
    <xdr:ext cx="534377" cy="259045"/>
    <xdr:sp macro="" textlink="">
      <xdr:nvSpPr>
        <xdr:cNvPr id="149" name="テキスト ボックス 148"/>
        <xdr:cNvSpPr txBox="1"/>
      </xdr:nvSpPr>
      <xdr:spPr>
        <a:xfrm>
          <a:off x="863111" y="100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155017</xdr:rowOff>
    </xdr:from>
    <xdr:to>
      <xdr:col>6</xdr:col>
      <xdr:colOff>511175</xdr:colOff>
      <xdr:row>77</xdr:row>
      <xdr:rowOff>117297</xdr:rowOff>
    </xdr:to>
    <xdr:cxnSp macro="">
      <xdr:nvCxnSpPr>
        <xdr:cNvPr id="176" name="直線コネクタ 175"/>
        <xdr:cNvCxnSpPr/>
      </xdr:nvCxnSpPr>
      <xdr:spPr>
        <a:xfrm flipV="1">
          <a:off x="3797300" y="13185217"/>
          <a:ext cx="838200" cy="1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117297</xdr:rowOff>
    </xdr:from>
    <xdr:to>
      <xdr:col>5</xdr:col>
      <xdr:colOff>358775</xdr:colOff>
      <xdr:row>77</xdr:row>
      <xdr:rowOff>154651</xdr:rowOff>
    </xdr:to>
    <xdr:cxnSp macro="">
      <xdr:nvCxnSpPr>
        <xdr:cNvPr id="179" name="直線コネクタ 178"/>
        <xdr:cNvCxnSpPr/>
      </xdr:nvCxnSpPr>
      <xdr:spPr>
        <a:xfrm flipV="1">
          <a:off x="2908300" y="1331894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xdr:rowOff>
    </xdr:from>
    <xdr:ext cx="469744" cy="259045"/>
    <xdr:sp macro="" textlink="">
      <xdr:nvSpPr>
        <xdr:cNvPr id="181" name="テキスト ボックス 180"/>
        <xdr:cNvSpPr txBox="1"/>
      </xdr:nvSpPr>
      <xdr:spPr>
        <a:xfrm>
          <a:off x="3562427"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154651</xdr:rowOff>
    </xdr:from>
    <xdr:to>
      <xdr:col>4</xdr:col>
      <xdr:colOff>155575</xdr:colOff>
      <xdr:row>78</xdr:row>
      <xdr:rowOff>86345</xdr:rowOff>
    </xdr:to>
    <xdr:cxnSp macro="">
      <xdr:nvCxnSpPr>
        <xdr:cNvPr id="182" name="直線コネクタ 181"/>
        <xdr:cNvCxnSpPr/>
      </xdr:nvCxnSpPr>
      <xdr:spPr>
        <a:xfrm flipV="1">
          <a:off x="2019300" y="13356301"/>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84" name="テキスト ボックス 183"/>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82367</xdr:rowOff>
    </xdr:from>
    <xdr:to>
      <xdr:col>2</xdr:col>
      <xdr:colOff>638175</xdr:colOff>
      <xdr:row>78</xdr:row>
      <xdr:rowOff>86345</xdr:rowOff>
    </xdr:to>
    <xdr:cxnSp macro="">
      <xdr:nvCxnSpPr>
        <xdr:cNvPr id="185" name="直線コネクタ 184"/>
        <xdr:cNvCxnSpPr/>
      </xdr:nvCxnSpPr>
      <xdr:spPr>
        <a:xfrm>
          <a:off x="1130300" y="1345546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7" name="テキスト ボックス 186"/>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9" name="テキスト ボックス 188"/>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104217</xdr:rowOff>
    </xdr:from>
    <xdr:to>
      <xdr:col>6</xdr:col>
      <xdr:colOff>561975</xdr:colOff>
      <xdr:row>77</xdr:row>
      <xdr:rowOff>34367</xdr:rowOff>
    </xdr:to>
    <xdr:sp macro="" textlink="">
      <xdr:nvSpPr>
        <xdr:cNvPr id="195" name="円/楕円 194"/>
        <xdr:cNvSpPr/>
      </xdr:nvSpPr>
      <xdr:spPr>
        <a:xfrm>
          <a:off x="45847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127094</xdr:rowOff>
    </xdr:from>
    <xdr:ext cx="469744" cy="259045"/>
    <xdr:sp macro="" textlink="">
      <xdr:nvSpPr>
        <xdr:cNvPr id="196" name="維持補修費該当値テキスト"/>
        <xdr:cNvSpPr txBox="1"/>
      </xdr:nvSpPr>
      <xdr:spPr>
        <a:xfrm>
          <a:off x="4686300" y="1298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66497</xdr:rowOff>
    </xdr:from>
    <xdr:to>
      <xdr:col>5</xdr:col>
      <xdr:colOff>409575</xdr:colOff>
      <xdr:row>77</xdr:row>
      <xdr:rowOff>168097</xdr:rowOff>
    </xdr:to>
    <xdr:sp macro="" textlink="">
      <xdr:nvSpPr>
        <xdr:cNvPr id="197" name="円/楕円 196"/>
        <xdr:cNvSpPr/>
      </xdr:nvSpPr>
      <xdr:spPr>
        <a:xfrm>
          <a:off x="3746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13174</xdr:rowOff>
    </xdr:from>
    <xdr:ext cx="469744" cy="259045"/>
    <xdr:sp macro="" textlink="">
      <xdr:nvSpPr>
        <xdr:cNvPr id="198" name="テキスト ボックス 197"/>
        <xdr:cNvSpPr txBox="1"/>
      </xdr:nvSpPr>
      <xdr:spPr>
        <a:xfrm>
          <a:off x="3562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103851</xdr:rowOff>
    </xdr:from>
    <xdr:to>
      <xdr:col>4</xdr:col>
      <xdr:colOff>206375</xdr:colOff>
      <xdr:row>78</xdr:row>
      <xdr:rowOff>34001</xdr:rowOff>
    </xdr:to>
    <xdr:sp macro="" textlink="">
      <xdr:nvSpPr>
        <xdr:cNvPr id="199" name="円/楕円 198"/>
        <xdr:cNvSpPr/>
      </xdr:nvSpPr>
      <xdr:spPr>
        <a:xfrm>
          <a:off x="2857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25128</xdr:rowOff>
    </xdr:from>
    <xdr:ext cx="469744" cy="259045"/>
    <xdr:sp macro="" textlink="">
      <xdr:nvSpPr>
        <xdr:cNvPr id="200" name="テキスト ボックス 199"/>
        <xdr:cNvSpPr txBox="1"/>
      </xdr:nvSpPr>
      <xdr:spPr>
        <a:xfrm>
          <a:off x="2673427"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35545</xdr:rowOff>
    </xdr:from>
    <xdr:to>
      <xdr:col>3</xdr:col>
      <xdr:colOff>3175</xdr:colOff>
      <xdr:row>78</xdr:row>
      <xdr:rowOff>137145</xdr:rowOff>
    </xdr:to>
    <xdr:sp macro="" textlink="">
      <xdr:nvSpPr>
        <xdr:cNvPr id="201" name="円/楕円 200"/>
        <xdr:cNvSpPr/>
      </xdr:nvSpPr>
      <xdr:spPr>
        <a:xfrm>
          <a:off x="1968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128272</xdr:rowOff>
    </xdr:from>
    <xdr:ext cx="469744" cy="259045"/>
    <xdr:sp macro="" textlink="">
      <xdr:nvSpPr>
        <xdr:cNvPr id="202" name="テキスト ボックス 201"/>
        <xdr:cNvSpPr txBox="1"/>
      </xdr:nvSpPr>
      <xdr:spPr>
        <a:xfrm>
          <a:off x="1784427"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31567</xdr:rowOff>
    </xdr:from>
    <xdr:to>
      <xdr:col>1</xdr:col>
      <xdr:colOff>485775</xdr:colOff>
      <xdr:row>78</xdr:row>
      <xdr:rowOff>133167</xdr:rowOff>
    </xdr:to>
    <xdr:sp macro="" textlink="">
      <xdr:nvSpPr>
        <xdr:cNvPr id="203" name="円/楕円 202"/>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124294</xdr:rowOff>
    </xdr:from>
    <xdr:ext cx="469744" cy="259045"/>
    <xdr:sp macro="" textlink="">
      <xdr:nvSpPr>
        <xdr:cNvPr id="204" name="テキスト ボックス 203"/>
        <xdr:cNvSpPr txBox="1"/>
      </xdr:nvSpPr>
      <xdr:spPr>
        <a:xfrm>
          <a:off x="895427"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170484</xdr:rowOff>
    </xdr:from>
    <xdr:to>
      <xdr:col>6</xdr:col>
      <xdr:colOff>511175</xdr:colOff>
      <xdr:row>96</xdr:row>
      <xdr:rowOff>14066</xdr:rowOff>
    </xdr:to>
    <xdr:cxnSp macro="">
      <xdr:nvCxnSpPr>
        <xdr:cNvPr id="234" name="直線コネクタ 233"/>
        <xdr:cNvCxnSpPr/>
      </xdr:nvCxnSpPr>
      <xdr:spPr>
        <a:xfrm>
          <a:off x="3797300" y="16458234"/>
          <a:ext cx="8382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170484</xdr:rowOff>
    </xdr:from>
    <xdr:to>
      <xdr:col>5</xdr:col>
      <xdr:colOff>358775</xdr:colOff>
      <xdr:row>96</xdr:row>
      <xdr:rowOff>58243</xdr:rowOff>
    </xdr:to>
    <xdr:cxnSp macro="">
      <xdr:nvCxnSpPr>
        <xdr:cNvPr id="237" name="直線コネクタ 236"/>
        <xdr:cNvCxnSpPr/>
      </xdr:nvCxnSpPr>
      <xdr:spPr>
        <a:xfrm flipV="1">
          <a:off x="2908300" y="16458234"/>
          <a:ext cx="889000" cy="5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9" name="テキスト ボックス 238"/>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58243</xdr:rowOff>
    </xdr:from>
    <xdr:to>
      <xdr:col>4</xdr:col>
      <xdr:colOff>155575</xdr:colOff>
      <xdr:row>96</xdr:row>
      <xdr:rowOff>75158</xdr:rowOff>
    </xdr:to>
    <xdr:cxnSp macro="">
      <xdr:nvCxnSpPr>
        <xdr:cNvPr id="240" name="直線コネクタ 239"/>
        <xdr:cNvCxnSpPr/>
      </xdr:nvCxnSpPr>
      <xdr:spPr>
        <a:xfrm flipV="1">
          <a:off x="2019300" y="165174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2" name="テキスト ボックス 241"/>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67520</xdr:rowOff>
    </xdr:from>
    <xdr:to>
      <xdr:col>2</xdr:col>
      <xdr:colOff>638175</xdr:colOff>
      <xdr:row>96</xdr:row>
      <xdr:rowOff>75158</xdr:rowOff>
    </xdr:to>
    <xdr:cxnSp macro="">
      <xdr:nvCxnSpPr>
        <xdr:cNvPr id="243" name="直線コネクタ 242"/>
        <xdr:cNvCxnSpPr/>
      </xdr:nvCxnSpPr>
      <xdr:spPr>
        <a:xfrm>
          <a:off x="1130300" y="16526720"/>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5" name="テキスト ボックス 244"/>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7" name="テキスト ボックス 246"/>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134716</xdr:rowOff>
    </xdr:from>
    <xdr:to>
      <xdr:col>6</xdr:col>
      <xdr:colOff>561975</xdr:colOff>
      <xdr:row>96</xdr:row>
      <xdr:rowOff>64866</xdr:rowOff>
    </xdr:to>
    <xdr:sp macro="" textlink="">
      <xdr:nvSpPr>
        <xdr:cNvPr id="253" name="円/楕円 252"/>
        <xdr:cNvSpPr/>
      </xdr:nvSpPr>
      <xdr:spPr>
        <a:xfrm>
          <a:off x="4584700" y="164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113143</xdr:rowOff>
    </xdr:from>
    <xdr:ext cx="534377" cy="259045"/>
    <xdr:sp macro="" textlink="">
      <xdr:nvSpPr>
        <xdr:cNvPr id="254" name="扶助費該当値テキスト"/>
        <xdr:cNvSpPr txBox="1"/>
      </xdr:nvSpPr>
      <xdr:spPr>
        <a:xfrm>
          <a:off x="4686300" y="164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119684</xdr:rowOff>
    </xdr:from>
    <xdr:to>
      <xdr:col>5</xdr:col>
      <xdr:colOff>409575</xdr:colOff>
      <xdr:row>96</xdr:row>
      <xdr:rowOff>49834</xdr:rowOff>
    </xdr:to>
    <xdr:sp macro="" textlink="">
      <xdr:nvSpPr>
        <xdr:cNvPr id="255" name="円/楕円 254"/>
        <xdr:cNvSpPr/>
      </xdr:nvSpPr>
      <xdr:spPr>
        <a:xfrm>
          <a:off x="3746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40961</xdr:rowOff>
    </xdr:from>
    <xdr:ext cx="534377" cy="259045"/>
    <xdr:sp macro="" textlink="">
      <xdr:nvSpPr>
        <xdr:cNvPr id="256" name="テキスト ボックス 255"/>
        <xdr:cNvSpPr txBox="1"/>
      </xdr:nvSpPr>
      <xdr:spPr>
        <a:xfrm>
          <a:off x="3530111" y="165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7443</xdr:rowOff>
    </xdr:from>
    <xdr:to>
      <xdr:col>4</xdr:col>
      <xdr:colOff>206375</xdr:colOff>
      <xdr:row>96</xdr:row>
      <xdr:rowOff>109043</xdr:rowOff>
    </xdr:to>
    <xdr:sp macro="" textlink="">
      <xdr:nvSpPr>
        <xdr:cNvPr id="257" name="円/楕円 256"/>
        <xdr:cNvSpPr/>
      </xdr:nvSpPr>
      <xdr:spPr>
        <a:xfrm>
          <a:off x="2857500" y="164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100170</xdr:rowOff>
    </xdr:from>
    <xdr:ext cx="534377" cy="259045"/>
    <xdr:sp macro="" textlink="">
      <xdr:nvSpPr>
        <xdr:cNvPr id="258" name="テキスト ボックス 257"/>
        <xdr:cNvSpPr txBox="1"/>
      </xdr:nvSpPr>
      <xdr:spPr>
        <a:xfrm>
          <a:off x="2641111" y="165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24358</xdr:rowOff>
    </xdr:from>
    <xdr:to>
      <xdr:col>3</xdr:col>
      <xdr:colOff>3175</xdr:colOff>
      <xdr:row>96</xdr:row>
      <xdr:rowOff>125958</xdr:rowOff>
    </xdr:to>
    <xdr:sp macro="" textlink="">
      <xdr:nvSpPr>
        <xdr:cNvPr id="259" name="円/楕円 258"/>
        <xdr:cNvSpPr/>
      </xdr:nvSpPr>
      <xdr:spPr>
        <a:xfrm>
          <a:off x="1968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117085</xdr:rowOff>
    </xdr:from>
    <xdr:ext cx="534377" cy="259045"/>
    <xdr:sp macro="" textlink="">
      <xdr:nvSpPr>
        <xdr:cNvPr id="260" name="テキスト ボックス 259"/>
        <xdr:cNvSpPr txBox="1"/>
      </xdr:nvSpPr>
      <xdr:spPr>
        <a:xfrm>
          <a:off x="1752111" y="165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16720</xdr:rowOff>
    </xdr:from>
    <xdr:to>
      <xdr:col>1</xdr:col>
      <xdr:colOff>485775</xdr:colOff>
      <xdr:row>96</xdr:row>
      <xdr:rowOff>118320</xdr:rowOff>
    </xdr:to>
    <xdr:sp macro="" textlink="">
      <xdr:nvSpPr>
        <xdr:cNvPr id="261" name="円/楕円 260"/>
        <xdr:cNvSpPr/>
      </xdr:nvSpPr>
      <xdr:spPr>
        <a:xfrm>
          <a:off x="1079500" y="164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109447</xdr:rowOff>
    </xdr:from>
    <xdr:ext cx="534377" cy="259045"/>
    <xdr:sp macro="" textlink="">
      <xdr:nvSpPr>
        <xdr:cNvPr id="262" name="テキスト ボックス 261"/>
        <xdr:cNvSpPr txBox="1"/>
      </xdr:nvSpPr>
      <xdr:spPr>
        <a:xfrm>
          <a:off x="863111" y="165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133604</xdr:rowOff>
    </xdr:from>
    <xdr:to>
      <xdr:col>15</xdr:col>
      <xdr:colOff>180975</xdr:colOff>
      <xdr:row>36</xdr:row>
      <xdr:rowOff>70567</xdr:rowOff>
    </xdr:to>
    <xdr:cxnSp macro="">
      <xdr:nvCxnSpPr>
        <xdr:cNvPr id="295" name="直線コネクタ 294"/>
        <xdr:cNvCxnSpPr/>
      </xdr:nvCxnSpPr>
      <xdr:spPr>
        <a:xfrm flipV="1">
          <a:off x="9639300" y="6134354"/>
          <a:ext cx="838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48984</xdr:rowOff>
    </xdr:from>
    <xdr:to>
      <xdr:col>14</xdr:col>
      <xdr:colOff>28575</xdr:colOff>
      <xdr:row>36</xdr:row>
      <xdr:rowOff>70567</xdr:rowOff>
    </xdr:to>
    <xdr:cxnSp macro="">
      <xdr:nvCxnSpPr>
        <xdr:cNvPr id="298" name="直線コネクタ 297"/>
        <xdr:cNvCxnSpPr/>
      </xdr:nvCxnSpPr>
      <xdr:spPr>
        <a:xfrm>
          <a:off x="8750300" y="6221184"/>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48984</xdr:rowOff>
    </xdr:from>
    <xdr:to>
      <xdr:col>12</xdr:col>
      <xdr:colOff>511175</xdr:colOff>
      <xdr:row>36</xdr:row>
      <xdr:rowOff>152178</xdr:rowOff>
    </xdr:to>
    <xdr:cxnSp macro="">
      <xdr:nvCxnSpPr>
        <xdr:cNvPr id="301" name="直線コネクタ 300"/>
        <xdr:cNvCxnSpPr/>
      </xdr:nvCxnSpPr>
      <xdr:spPr>
        <a:xfrm flipV="1">
          <a:off x="7861300" y="6221184"/>
          <a:ext cx="889000" cy="1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144025</xdr:rowOff>
    </xdr:from>
    <xdr:to>
      <xdr:col>11</xdr:col>
      <xdr:colOff>307975</xdr:colOff>
      <xdr:row>36</xdr:row>
      <xdr:rowOff>152178</xdr:rowOff>
    </xdr:to>
    <xdr:cxnSp macro="">
      <xdr:nvCxnSpPr>
        <xdr:cNvPr id="304" name="直線コネクタ 303"/>
        <xdr:cNvCxnSpPr/>
      </xdr:nvCxnSpPr>
      <xdr:spPr>
        <a:xfrm>
          <a:off x="6972300" y="631622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82804</xdr:rowOff>
    </xdr:from>
    <xdr:to>
      <xdr:col>15</xdr:col>
      <xdr:colOff>231775</xdr:colOff>
      <xdr:row>36</xdr:row>
      <xdr:rowOff>12954</xdr:rowOff>
    </xdr:to>
    <xdr:sp macro="" textlink="">
      <xdr:nvSpPr>
        <xdr:cNvPr id="314" name="円/楕円 313"/>
        <xdr:cNvSpPr/>
      </xdr:nvSpPr>
      <xdr:spPr>
        <a:xfrm>
          <a:off x="10426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105681</xdr:rowOff>
    </xdr:from>
    <xdr:ext cx="534377" cy="259045"/>
    <xdr:sp macro="" textlink="">
      <xdr:nvSpPr>
        <xdr:cNvPr id="315" name="補助費等該当値テキスト"/>
        <xdr:cNvSpPr txBox="1"/>
      </xdr:nvSpPr>
      <xdr:spPr>
        <a:xfrm>
          <a:off x="10528300" y="59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19767</xdr:rowOff>
    </xdr:from>
    <xdr:to>
      <xdr:col>14</xdr:col>
      <xdr:colOff>79375</xdr:colOff>
      <xdr:row>36</xdr:row>
      <xdr:rowOff>121367</xdr:rowOff>
    </xdr:to>
    <xdr:sp macro="" textlink="">
      <xdr:nvSpPr>
        <xdr:cNvPr id="316" name="円/楕円 315"/>
        <xdr:cNvSpPr/>
      </xdr:nvSpPr>
      <xdr:spPr>
        <a:xfrm>
          <a:off x="9588500" y="6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137894</xdr:rowOff>
    </xdr:from>
    <xdr:ext cx="534377" cy="259045"/>
    <xdr:sp macro="" textlink="">
      <xdr:nvSpPr>
        <xdr:cNvPr id="317" name="テキスト ボックス 316"/>
        <xdr:cNvSpPr txBox="1"/>
      </xdr:nvSpPr>
      <xdr:spPr>
        <a:xfrm>
          <a:off x="9372111" y="59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169634</xdr:rowOff>
    </xdr:from>
    <xdr:to>
      <xdr:col>12</xdr:col>
      <xdr:colOff>561975</xdr:colOff>
      <xdr:row>36</xdr:row>
      <xdr:rowOff>99784</xdr:rowOff>
    </xdr:to>
    <xdr:sp macro="" textlink="">
      <xdr:nvSpPr>
        <xdr:cNvPr id="318" name="円/楕円 317"/>
        <xdr:cNvSpPr/>
      </xdr:nvSpPr>
      <xdr:spPr>
        <a:xfrm>
          <a:off x="8699500" y="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116311</xdr:rowOff>
    </xdr:from>
    <xdr:ext cx="534377" cy="259045"/>
    <xdr:sp macro="" textlink="">
      <xdr:nvSpPr>
        <xdr:cNvPr id="319" name="テキスト ボックス 318"/>
        <xdr:cNvSpPr txBox="1"/>
      </xdr:nvSpPr>
      <xdr:spPr>
        <a:xfrm>
          <a:off x="8483111" y="59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101378</xdr:rowOff>
    </xdr:from>
    <xdr:to>
      <xdr:col>11</xdr:col>
      <xdr:colOff>358775</xdr:colOff>
      <xdr:row>37</xdr:row>
      <xdr:rowOff>31528</xdr:rowOff>
    </xdr:to>
    <xdr:sp macro="" textlink="">
      <xdr:nvSpPr>
        <xdr:cNvPr id="320" name="円/楕円 319"/>
        <xdr:cNvSpPr/>
      </xdr:nvSpPr>
      <xdr:spPr>
        <a:xfrm>
          <a:off x="7810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48055</xdr:rowOff>
    </xdr:from>
    <xdr:ext cx="534377" cy="259045"/>
    <xdr:sp macro="" textlink="">
      <xdr:nvSpPr>
        <xdr:cNvPr id="321" name="テキスト ボックス 320"/>
        <xdr:cNvSpPr txBox="1"/>
      </xdr:nvSpPr>
      <xdr:spPr>
        <a:xfrm>
          <a:off x="7594111" y="60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93225</xdr:rowOff>
    </xdr:from>
    <xdr:to>
      <xdr:col>10</xdr:col>
      <xdr:colOff>155575</xdr:colOff>
      <xdr:row>37</xdr:row>
      <xdr:rowOff>23375</xdr:rowOff>
    </xdr:to>
    <xdr:sp macro="" textlink="">
      <xdr:nvSpPr>
        <xdr:cNvPr id="322" name="円/楕円 321"/>
        <xdr:cNvSpPr/>
      </xdr:nvSpPr>
      <xdr:spPr>
        <a:xfrm>
          <a:off x="6921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39902</xdr:rowOff>
    </xdr:from>
    <xdr:ext cx="534377" cy="259045"/>
    <xdr:sp macro="" textlink="">
      <xdr:nvSpPr>
        <xdr:cNvPr id="323" name="テキスト ボックス 322"/>
        <xdr:cNvSpPr txBox="1"/>
      </xdr:nvSpPr>
      <xdr:spPr>
        <a:xfrm>
          <a:off x="6705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106382</xdr:rowOff>
    </xdr:from>
    <xdr:to>
      <xdr:col>15</xdr:col>
      <xdr:colOff>180975</xdr:colOff>
      <xdr:row>57</xdr:row>
      <xdr:rowOff>141258</xdr:rowOff>
    </xdr:to>
    <xdr:cxnSp macro="">
      <xdr:nvCxnSpPr>
        <xdr:cNvPr id="352" name="直線コネクタ 351"/>
        <xdr:cNvCxnSpPr/>
      </xdr:nvCxnSpPr>
      <xdr:spPr>
        <a:xfrm flipV="1">
          <a:off x="9639300" y="9707582"/>
          <a:ext cx="838200" cy="20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101840</xdr:rowOff>
    </xdr:from>
    <xdr:to>
      <xdr:col>14</xdr:col>
      <xdr:colOff>28575</xdr:colOff>
      <xdr:row>57</xdr:row>
      <xdr:rowOff>141258</xdr:rowOff>
    </xdr:to>
    <xdr:cxnSp macro="">
      <xdr:nvCxnSpPr>
        <xdr:cNvPr id="355" name="直線コネクタ 354"/>
        <xdr:cNvCxnSpPr/>
      </xdr:nvCxnSpPr>
      <xdr:spPr>
        <a:xfrm>
          <a:off x="8750300" y="9874490"/>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7" name="テキスト ボックス 356"/>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101840</xdr:rowOff>
    </xdr:from>
    <xdr:to>
      <xdr:col>12</xdr:col>
      <xdr:colOff>511175</xdr:colOff>
      <xdr:row>57</xdr:row>
      <xdr:rowOff>134339</xdr:rowOff>
    </xdr:to>
    <xdr:cxnSp macro="">
      <xdr:nvCxnSpPr>
        <xdr:cNvPr id="358" name="直線コネクタ 357"/>
        <xdr:cNvCxnSpPr/>
      </xdr:nvCxnSpPr>
      <xdr:spPr>
        <a:xfrm flipV="1">
          <a:off x="7861300" y="987449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60" name="テキスト ボックス 359"/>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134339</xdr:rowOff>
    </xdr:from>
    <xdr:to>
      <xdr:col>11</xdr:col>
      <xdr:colOff>307975</xdr:colOff>
      <xdr:row>58</xdr:row>
      <xdr:rowOff>17673</xdr:rowOff>
    </xdr:to>
    <xdr:cxnSp macro="">
      <xdr:nvCxnSpPr>
        <xdr:cNvPr id="361" name="直線コネクタ 360"/>
        <xdr:cNvCxnSpPr/>
      </xdr:nvCxnSpPr>
      <xdr:spPr>
        <a:xfrm flipV="1">
          <a:off x="6972300" y="9906989"/>
          <a:ext cx="889000" cy="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79446</xdr:rowOff>
    </xdr:from>
    <xdr:ext cx="534377" cy="259045"/>
    <xdr:sp macro="" textlink="">
      <xdr:nvSpPr>
        <xdr:cNvPr id="363" name="テキスト ボックス 362"/>
        <xdr:cNvSpPr txBox="1"/>
      </xdr:nvSpPr>
      <xdr:spPr>
        <a:xfrm>
          <a:off x="7594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94611</xdr:rowOff>
    </xdr:from>
    <xdr:ext cx="534377" cy="259045"/>
    <xdr:sp macro="" textlink="">
      <xdr:nvSpPr>
        <xdr:cNvPr id="365" name="テキスト ボックス 364"/>
        <xdr:cNvSpPr txBox="1"/>
      </xdr:nvSpPr>
      <xdr:spPr>
        <a:xfrm>
          <a:off x="6705111" y="100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55582</xdr:rowOff>
    </xdr:from>
    <xdr:to>
      <xdr:col>15</xdr:col>
      <xdr:colOff>231775</xdr:colOff>
      <xdr:row>56</xdr:row>
      <xdr:rowOff>157182</xdr:rowOff>
    </xdr:to>
    <xdr:sp macro="" textlink="">
      <xdr:nvSpPr>
        <xdr:cNvPr id="371" name="円/楕円 370"/>
        <xdr:cNvSpPr/>
      </xdr:nvSpPr>
      <xdr:spPr>
        <a:xfrm>
          <a:off x="10426700" y="9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78459</xdr:rowOff>
    </xdr:from>
    <xdr:ext cx="599010" cy="259045"/>
    <xdr:sp macro="" textlink="">
      <xdr:nvSpPr>
        <xdr:cNvPr id="372" name="普通建設事業費該当値テキスト"/>
        <xdr:cNvSpPr txBox="1"/>
      </xdr:nvSpPr>
      <xdr:spPr>
        <a:xfrm>
          <a:off x="10528300" y="95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90458</xdr:rowOff>
    </xdr:from>
    <xdr:to>
      <xdr:col>14</xdr:col>
      <xdr:colOff>79375</xdr:colOff>
      <xdr:row>58</xdr:row>
      <xdr:rowOff>20608</xdr:rowOff>
    </xdr:to>
    <xdr:sp macro="" textlink="">
      <xdr:nvSpPr>
        <xdr:cNvPr id="373" name="円/楕円 372"/>
        <xdr:cNvSpPr/>
      </xdr:nvSpPr>
      <xdr:spPr>
        <a:xfrm>
          <a:off x="9588500" y="98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37135</xdr:rowOff>
    </xdr:from>
    <xdr:ext cx="534377" cy="259045"/>
    <xdr:sp macro="" textlink="">
      <xdr:nvSpPr>
        <xdr:cNvPr id="374" name="テキスト ボックス 373"/>
        <xdr:cNvSpPr txBox="1"/>
      </xdr:nvSpPr>
      <xdr:spPr>
        <a:xfrm>
          <a:off x="9372111" y="96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51040</xdr:rowOff>
    </xdr:from>
    <xdr:to>
      <xdr:col>12</xdr:col>
      <xdr:colOff>561975</xdr:colOff>
      <xdr:row>57</xdr:row>
      <xdr:rowOff>152640</xdr:rowOff>
    </xdr:to>
    <xdr:sp macro="" textlink="">
      <xdr:nvSpPr>
        <xdr:cNvPr id="375" name="円/楕円 374"/>
        <xdr:cNvSpPr/>
      </xdr:nvSpPr>
      <xdr:spPr>
        <a:xfrm>
          <a:off x="8699500" y="9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169167</xdr:rowOff>
    </xdr:from>
    <xdr:ext cx="534377" cy="259045"/>
    <xdr:sp macro="" textlink="">
      <xdr:nvSpPr>
        <xdr:cNvPr id="376" name="テキスト ボックス 375"/>
        <xdr:cNvSpPr txBox="1"/>
      </xdr:nvSpPr>
      <xdr:spPr>
        <a:xfrm>
          <a:off x="8483111" y="95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83539</xdr:rowOff>
    </xdr:from>
    <xdr:to>
      <xdr:col>11</xdr:col>
      <xdr:colOff>358775</xdr:colOff>
      <xdr:row>58</xdr:row>
      <xdr:rowOff>13689</xdr:rowOff>
    </xdr:to>
    <xdr:sp macro="" textlink="">
      <xdr:nvSpPr>
        <xdr:cNvPr id="377" name="円/楕円 376"/>
        <xdr:cNvSpPr/>
      </xdr:nvSpPr>
      <xdr:spPr>
        <a:xfrm>
          <a:off x="7810500" y="98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30216</xdr:rowOff>
    </xdr:from>
    <xdr:ext cx="534377" cy="259045"/>
    <xdr:sp macro="" textlink="">
      <xdr:nvSpPr>
        <xdr:cNvPr id="378" name="テキスト ボックス 377"/>
        <xdr:cNvSpPr txBox="1"/>
      </xdr:nvSpPr>
      <xdr:spPr>
        <a:xfrm>
          <a:off x="7594111" y="96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138323</xdr:rowOff>
    </xdr:from>
    <xdr:to>
      <xdr:col>10</xdr:col>
      <xdr:colOff>155575</xdr:colOff>
      <xdr:row>58</xdr:row>
      <xdr:rowOff>68473</xdr:rowOff>
    </xdr:to>
    <xdr:sp macro="" textlink="">
      <xdr:nvSpPr>
        <xdr:cNvPr id="379" name="円/楕円 378"/>
        <xdr:cNvSpPr/>
      </xdr:nvSpPr>
      <xdr:spPr>
        <a:xfrm>
          <a:off x="6921500" y="99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85000</xdr:rowOff>
    </xdr:from>
    <xdr:ext cx="534377" cy="259045"/>
    <xdr:sp macro="" textlink="">
      <xdr:nvSpPr>
        <xdr:cNvPr id="380" name="テキスト ボックス 379"/>
        <xdr:cNvSpPr txBox="1"/>
      </xdr:nvSpPr>
      <xdr:spPr>
        <a:xfrm>
          <a:off x="6705111" y="96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3222</xdr:rowOff>
    </xdr:from>
    <xdr:to>
      <xdr:col>15</xdr:col>
      <xdr:colOff>180975</xdr:colOff>
      <xdr:row>78</xdr:row>
      <xdr:rowOff>138130</xdr:rowOff>
    </xdr:to>
    <xdr:cxnSp macro="">
      <xdr:nvCxnSpPr>
        <xdr:cNvPr id="409" name="直線コネクタ 408"/>
        <xdr:cNvCxnSpPr/>
      </xdr:nvCxnSpPr>
      <xdr:spPr>
        <a:xfrm flipV="1">
          <a:off x="9639300" y="13204872"/>
          <a:ext cx="838200" cy="3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25796</xdr:rowOff>
    </xdr:from>
    <xdr:ext cx="534377" cy="259045"/>
    <xdr:sp macro="" textlink="">
      <xdr:nvSpPr>
        <xdr:cNvPr id="413" name="テキスト ボックス 412"/>
        <xdr:cNvSpPr txBox="1"/>
      </xdr:nvSpPr>
      <xdr:spPr>
        <a:xfrm>
          <a:off x="9372111" y="13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123872</xdr:rowOff>
    </xdr:from>
    <xdr:to>
      <xdr:col>15</xdr:col>
      <xdr:colOff>231775</xdr:colOff>
      <xdr:row>77</xdr:row>
      <xdr:rowOff>54022</xdr:rowOff>
    </xdr:to>
    <xdr:sp macro="" textlink="">
      <xdr:nvSpPr>
        <xdr:cNvPr id="419" name="円/楕円 418"/>
        <xdr:cNvSpPr/>
      </xdr:nvSpPr>
      <xdr:spPr>
        <a:xfrm>
          <a:off x="10426700" y="131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146749</xdr:rowOff>
    </xdr:from>
    <xdr:ext cx="599010" cy="259045"/>
    <xdr:sp macro="" textlink="">
      <xdr:nvSpPr>
        <xdr:cNvPr id="420" name="普通建設事業費 （ うち新規整備　）該当値テキスト"/>
        <xdr:cNvSpPr txBox="1"/>
      </xdr:nvSpPr>
      <xdr:spPr>
        <a:xfrm>
          <a:off x="10528300" y="130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87330</xdr:rowOff>
    </xdr:from>
    <xdr:to>
      <xdr:col>14</xdr:col>
      <xdr:colOff>79375</xdr:colOff>
      <xdr:row>79</xdr:row>
      <xdr:rowOff>17480</xdr:rowOff>
    </xdr:to>
    <xdr:sp macro="" textlink="">
      <xdr:nvSpPr>
        <xdr:cNvPr id="421" name="円/楕円 420"/>
        <xdr:cNvSpPr/>
      </xdr:nvSpPr>
      <xdr:spPr>
        <a:xfrm>
          <a:off x="9588500" y="134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8607</xdr:rowOff>
    </xdr:from>
    <xdr:ext cx="534377" cy="259045"/>
    <xdr:sp macro="" textlink="">
      <xdr:nvSpPr>
        <xdr:cNvPr id="422" name="テキスト ボックス 421"/>
        <xdr:cNvSpPr txBox="1"/>
      </xdr:nvSpPr>
      <xdr:spPr>
        <a:xfrm>
          <a:off x="9372111" y="135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122312</xdr:rowOff>
    </xdr:from>
    <xdr:to>
      <xdr:col>15</xdr:col>
      <xdr:colOff>180975</xdr:colOff>
      <xdr:row>98</xdr:row>
      <xdr:rowOff>76177</xdr:rowOff>
    </xdr:to>
    <xdr:cxnSp macro="">
      <xdr:nvCxnSpPr>
        <xdr:cNvPr id="449" name="直線コネクタ 448"/>
        <xdr:cNvCxnSpPr/>
      </xdr:nvCxnSpPr>
      <xdr:spPr>
        <a:xfrm>
          <a:off x="9639300" y="16752962"/>
          <a:ext cx="838200" cy="1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3" name="テキスト ボックス 452"/>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25377</xdr:rowOff>
    </xdr:from>
    <xdr:to>
      <xdr:col>15</xdr:col>
      <xdr:colOff>231775</xdr:colOff>
      <xdr:row>98</xdr:row>
      <xdr:rowOff>126977</xdr:rowOff>
    </xdr:to>
    <xdr:sp macro="" textlink="">
      <xdr:nvSpPr>
        <xdr:cNvPr id="459" name="円/楕円 458"/>
        <xdr:cNvSpPr/>
      </xdr:nvSpPr>
      <xdr:spPr>
        <a:xfrm>
          <a:off x="10426700" y="168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111754</xdr:rowOff>
    </xdr:from>
    <xdr:ext cx="534377" cy="259045"/>
    <xdr:sp macro="" textlink="">
      <xdr:nvSpPr>
        <xdr:cNvPr id="460" name="普通建設事業費 （ うち更新整備　）該当値テキスト"/>
        <xdr:cNvSpPr txBox="1"/>
      </xdr:nvSpPr>
      <xdr:spPr>
        <a:xfrm>
          <a:off x="10528300" y="167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71512</xdr:rowOff>
    </xdr:from>
    <xdr:to>
      <xdr:col>14</xdr:col>
      <xdr:colOff>79375</xdr:colOff>
      <xdr:row>98</xdr:row>
      <xdr:rowOff>1662</xdr:rowOff>
    </xdr:to>
    <xdr:sp macro="" textlink="">
      <xdr:nvSpPr>
        <xdr:cNvPr id="461" name="円/楕円 460"/>
        <xdr:cNvSpPr/>
      </xdr:nvSpPr>
      <xdr:spPr>
        <a:xfrm>
          <a:off x="9588500" y="167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18189</xdr:rowOff>
    </xdr:from>
    <xdr:ext cx="534377" cy="259045"/>
    <xdr:sp macro="" textlink="">
      <xdr:nvSpPr>
        <xdr:cNvPr id="462" name="テキスト ボックス 461"/>
        <xdr:cNvSpPr txBox="1"/>
      </xdr:nvSpPr>
      <xdr:spPr>
        <a:xfrm>
          <a:off x="9372111" y="164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1" name="フローチャート : 判断 490"/>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16146</xdr:rowOff>
    </xdr:from>
    <xdr:ext cx="469744" cy="259045"/>
    <xdr:sp macro="" textlink="">
      <xdr:nvSpPr>
        <xdr:cNvPr id="492" name="テキスト ボックス 491"/>
        <xdr:cNvSpPr txBox="1"/>
      </xdr:nvSpPr>
      <xdr:spPr>
        <a:xfrm>
          <a:off x="15246427" y="61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7569</xdr:rowOff>
    </xdr:from>
    <xdr:to>
      <xdr:col>21</xdr:col>
      <xdr:colOff>161925</xdr:colOff>
      <xdr:row>38</xdr:row>
      <xdr:rowOff>25400</xdr:rowOff>
    </xdr:to>
    <xdr:cxnSp macro="">
      <xdr:nvCxnSpPr>
        <xdr:cNvPr id="493" name="直線コネクタ 492"/>
        <xdr:cNvCxnSpPr/>
      </xdr:nvCxnSpPr>
      <xdr:spPr>
        <a:xfrm>
          <a:off x="13703300" y="65226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4" name="フローチャート : 判断 493"/>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148105</xdr:rowOff>
    </xdr:from>
    <xdr:ext cx="469744" cy="259045"/>
    <xdr:sp macro="" textlink="">
      <xdr:nvSpPr>
        <xdr:cNvPr id="495" name="テキスト ボックス 494"/>
        <xdr:cNvSpPr txBox="1"/>
      </xdr:nvSpPr>
      <xdr:spPr>
        <a:xfrm>
          <a:off x="14357427" y="61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134557</xdr:rowOff>
    </xdr:from>
    <xdr:to>
      <xdr:col>19</xdr:col>
      <xdr:colOff>644525</xdr:colOff>
      <xdr:row>38</xdr:row>
      <xdr:rowOff>7569</xdr:rowOff>
    </xdr:to>
    <xdr:cxnSp macro="">
      <xdr:nvCxnSpPr>
        <xdr:cNvPr id="496" name="直線コネクタ 495"/>
        <xdr:cNvCxnSpPr/>
      </xdr:nvCxnSpPr>
      <xdr:spPr>
        <a:xfrm>
          <a:off x="12814300" y="6478207"/>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497" name="フローチャート : 判断 496"/>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83069</xdr:rowOff>
    </xdr:from>
    <xdr:ext cx="469744" cy="259045"/>
    <xdr:sp macro="" textlink="">
      <xdr:nvSpPr>
        <xdr:cNvPr id="498" name="テキスト ボックス 497"/>
        <xdr:cNvSpPr txBox="1"/>
      </xdr:nvSpPr>
      <xdr:spPr>
        <a:xfrm>
          <a:off x="13468427" y="6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499" name="フローチャート : 判断 498"/>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62037</xdr:rowOff>
    </xdr:from>
    <xdr:ext cx="469744" cy="259045"/>
    <xdr:sp macro="" textlink="">
      <xdr:nvSpPr>
        <xdr:cNvPr id="500" name="テキスト ボックス 499"/>
        <xdr:cNvSpPr txBox="1"/>
      </xdr:nvSpPr>
      <xdr:spPr>
        <a:xfrm>
          <a:off x="12579427" y="60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128219</xdr:rowOff>
    </xdr:from>
    <xdr:to>
      <xdr:col>20</xdr:col>
      <xdr:colOff>9525</xdr:colOff>
      <xdr:row>38</xdr:row>
      <xdr:rowOff>58369</xdr:rowOff>
    </xdr:to>
    <xdr:sp macro="" textlink="">
      <xdr:nvSpPr>
        <xdr:cNvPr id="512" name="円/楕円 511"/>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49496</xdr:rowOff>
    </xdr:from>
    <xdr:ext cx="378565" cy="259045"/>
    <xdr:sp macro="" textlink="">
      <xdr:nvSpPr>
        <xdr:cNvPr id="513" name="テキスト ボックス 512"/>
        <xdr:cNvSpPr txBox="1"/>
      </xdr:nvSpPr>
      <xdr:spPr>
        <a:xfrm>
          <a:off x="13514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83757</xdr:rowOff>
    </xdr:from>
    <xdr:to>
      <xdr:col>18</xdr:col>
      <xdr:colOff>492125</xdr:colOff>
      <xdr:row>38</xdr:row>
      <xdr:rowOff>13906</xdr:rowOff>
    </xdr:to>
    <xdr:sp macro="" textlink="">
      <xdr:nvSpPr>
        <xdr:cNvPr id="514" name="円/楕円 513"/>
        <xdr:cNvSpPr/>
      </xdr:nvSpPr>
      <xdr:spPr>
        <a:xfrm>
          <a:off x="12763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5033</xdr:rowOff>
    </xdr:from>
    <xdr:ext cx="469744" cy="259045"/>
    <xdr:sp macro="" textlink="">
      <xdr:nvSpPr>
        <xdr:cNvPr id="515" name="テキスト ボックス 514"/>
        <xdr:cNvSpPr txBox="1"/>
      </xdr:nvSpPr>
      <xdr:spPr>
        <a:xfrm>
          <a:off x="12579427"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4" name="フローチャート : 判断 543"/>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5" name="テキスト ボックス 544"/>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47" name="フローチャート : 判断 546"/>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48" name="テキスト ボックス 547"/>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0" name="フローチャート : 判断 549"/>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1" name="テキスト ボックス 55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2" name="フローチャート : 判断 551"/>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3" name="テキスト ボックス 55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2" name="テキスト ボックス 561"/>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4" name="テキスト ボックス 563"/>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66" name="テキスト ボックス 565"/>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68" name="テキスト ボックス 567"/>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47124</xdr:rowOff>
    </xdr:from>
    <xdr:to>
      <xdr:col>23</xdr:col>
      <xdr:colOff>517525</xdr:colOff>
      <xdr:row>77</xdr:row>
      <xdr:rowOff>71836</xdr:rowOff>
    </xdr:to>
    <xdr:cxnSp macro="">
      <xdr:nvCxnSpPr>
        <xdr:cNvPr id="597" name="直線コネクタ 596"/>
        <xdr:cNvCxnSpPr/>
      </xdr:nvCxnSpPr>
      <xdr:spPr>
        <a:xfrm>
          <a:off x="15481300" y="1324877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36038</xdr:rowOff>
    </xdr:from>
    <xdr:to>
      <xdr:col>22</xdr:col>
      <xdr:colOff>365125</xdr:colOff>
      <xdr:row>77</xdr:row>
      <xdr:rowOff>47124</xdr:rowOff>
    </xdr:to>
    <xdr:cxnSp macro="">
      <xdr:nvCxnSpPr>
        <xdr:cNvPr id="600" name="直線コネクタ 599"/>
        <xdr:cNvCxnSpPr/>
      </xdr:nvCxnSpPr>
      <xdr:spPr>
        <a:xfrm>
          <a:off x="14592300" y="13237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1" name="フローチャート : 判断 600"/>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2" name="テキスト ボックス 601"/>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5406</xdr:rowOff>
    </xdr:from>
    <xdr:to>
      <xdr:col>21</xdr:col>
      <xdr:colOff>161925</xdr:colOff>
      <xdr:row>77</xdr:row>
      <xdr:rowOff>36038</xdr:rowOff>
    </xdr:to>
    <xdr:cxnSp macro="">
      <xdr:nvCxnSpPr>
        <xdr:cNvPr id="603" name="直線コネクタ 602"/>
        <xdr:cNvCxnSpPr/>
      </xdr:nvCxnSpPr>
      <xdr:spPr>
        <a:xfrm>
          <a:off x="13703300" y="13207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4" name="フローチャート : 判断 603"/>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5" name="テキスト ボックス 604"/>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164640</xdr:rowOff>
    </xdr:from>
    <xdr:to>
      <xdr:col>19</xdr:col>
      <xdr:colOff>644525</xdr:colOff>
      <xdr:row>77</xdr:row>
      <xdr:rowOff>5406</xdr:rowOff>
    </xdr:to>
    <xdr:cxnSp macro="">
      <xdr:nvCxnSpPr>
        <xdr:cNvPr id="606" name="直線コネクタ 605"/>
        <xdr:cNvCxnSpPr/>
      </xdr:nvCxnSpPr>
      <xdr:spPr>
        <a:xfrm>
          <a:off x="12814300" y="13194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07" name="フローチャート : 判断 606"/>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08" name="テキスト ボックス 607"/>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09" name="フローチャート : 判断 608"/>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0" name="テキスト ボックス 609"/>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21036</xdr:rowOff>
    </xdr:from>
    <xdr:to>
      <xdr:col>23</xdr:col>
      <xdr:colOff>568325</xdr:colOff>
      <xdr:row>77</xdr:row>
      <xdr:rowOff>122636</xdr:rowOff>
    </xdr:to>
    <xdr:sp macro="" textlink="">
      <xdr:nvSpPr>
        <xdr:cNvPr id="616" name="円/楕円 615"/>
        <xdr:cNvSpPr/>
      </xdr:nvSpPr>
      <xdr:spPr>
        <a:xfrm>
          <a:off x="162687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170913</xdr:rowOff>
    </xdr:from>
    <xdr:ext cx="534377" cy="259045"/>
    <xdr:sp macro="" textlink="">
      <xdr:nvSpPr>
        <xdr:cNvPr id="617" name="公債費該当値テキスト"/>
        <xdr:cNvSpPr txBox="1"/>
      </xdr:nvSpPr>
      <xdr:spPr>
        <a:xfrm>
          <a:off x="16370300" y="132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167774</xdr:rowOff>
    </xdr:from>
    <xdr:to>
      <xdr:col>22</xdr:col>
      <xdr:colOff>415925</xdr:colOff>
      <xdr:row>77</xdr:row>
      <xdr:rowOff>97924</xdr:rowOff>
    </xdr:to>
    <xdr:sp macro="" textlink="">
      <xdr:nvSpPr>
        <xdr:cNvPr id="618" name="円/楕円 617"/>
        <xdr:cNvSpPr/>
      </xdr:nvSpPr>
      <xdr:spPr>
        <a:xfrm>
          <a:off x="15430500" y="131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114451</xdr:rowOff>
    </xdr:from>
    <xdr:ext cx="534377" cy="259045"/>
    <xdr:sp macro="" textlink="">
      <xdr:nvSpPr>
        <xdr:cNvPr id="619" name="テキスト ボックス 618"/>
        <xdr:cNvSpPr txBox="1"/>
      </xdr:nvSpPr>
      <xdr:spPr>
        <a:xfrm>
          <a:off x="15214111" y="12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156688</xdr:rowOff>
    </xdr:from>
    <xdr:to>
      <xdr:col>21</xdr:col>
      <xdr:colOff>212725</xdr:colOff>
      <xdr:row>77</xdr:row>
      <xdr:rowOff>86838</xdr:rowOff>
    </xdr:to>
    <xdr:sp macro="" textlink="">
      <xdr:nvSpPr>
        <xdr:cNvPr id="620" name="円/楕円 619"/>
        <xdr:cNvSpPr/>
      </xdr:nvSpPr>
      <xdr:spPr>
        <a:xfrm>
          <a:off x="14541500" y="131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103364</xdr:rowOff>
    </xdr:from>
    <xdr:ext cx="534377" cy="259045"/>
    <xdr:sp macro="" textlink="">
      <xdr:nvSpPr>
        <xdr:cNvPr id="621" name="テキスト ボックス 620"/>
        <xdr:cNvSpPr txBox="1"/>
      </xdr:nvSpPr>
      <xdr:spPr>
        <a:xfrm>
          <a:off x="14325111" y="129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126056</xdr:rowOff>
    </xdr:from>
    <xdr:to>
      <xdr:col>20</xdr:col>
      <xdr:colOff>9525</xdr:colOff>
      <xdr:row>77</xdr:row>
      <xdr:rowOff>56206</xdr:rowOff>
    </xdr:to>
    <xdr:sp macro="" textlink="">
      <xdr:nvSpPr>
        <xdr:cNvPr id="622" name="円/楕円 621"/>
        <xdr:cNvSpPr/>
      </xdr:nvSpPr>
      <xdr:spPr>
        <a:xfrm>
          <a:off x="13652500" y="131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72732</xdr:rowOff>
    </xdr:from>
    <xdr:ext cx="534377" cy="259045"/>
    <xdr:sp macro="" textlink="">
      <xdr:nvSpPr>
        <xdr:cNvPr id="623" name="テキスト ボックス 622"/>
        <xdr:cNvSpPr txBox="1"/>
      </xdr:nvSpPr>
      <xdr:spPr>
        <a:xfrm>
          <a:off x="13436111" y="129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113840</xdr:rowOff>
    </xdr:from>
    <xdr:to>
      <xdr:col>18</xdr:col>
      <xdr:colOff>492125</xdr:colOff>
      <xdr:row>77</xdr:row>
      <xdr:rowOff>43990</xdr:rowOff>
    </xdr:to>
    <xdr:sp macro="" textlink="">
      <xdr:nvSpPr>
        <xdr:cNvPr id="624" name="円/楕円 623"/>
        <xdr:cNvSpPr/>
      </xdr:nvSpPr>
      <xdr:spPr>
        <a:xfrm>
          <a:off x="12763500" y="131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60517</xdr:rowOff>
    </xdr:from>
    <xdr:ext cx="534377" cy="259045"/>
    <xdr:sp macro="" textlink="">
      <xdr:nvSpPr>
        <xdr:cNvPr id="625" name="テキスト ボックス 624"/>
        <xdr:cNvSpPr txBox="1"/>
      </xdr:nvSpPr>
      <xdr:spPr>
        <a:xfrm>
          <a:off x="12547111" y="129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49" name="直線コネクタ 648"/>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0"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1" name="直線コネクタ 650"/>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2"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3" name="直線コネクタ 652"/>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150977</xdr:rowOff>
    </xdr:from>
    <xdr:to>
      <xdr:col>23</xdr:col>
      <xdr:colOff>517525</xdr:colOff>
      <xdr:row>98</xdr:row>
      <xdr:rowOff>7741</xdr:rowOff>
    </xdr:to>
    <xdr:cxnSp macro="">
      <xdr:nvCxnSpPr>
        <xdr:cNvPr id="654" name="直線コネクタ 653"/>
        <xdr:cNvCxnSpPr/>
      </xdr:nvCxnSpPr>
      <xdr:spPr>
        <a:xfrm>
          <a:off x="15481300" y="16781627"/>
          <a:ext cx="8382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112234</xdr:rowOff>
    </xdr:from>
    <xdr:ext cx="534377" cy="259045"/>
    <xdr:sp macro="" textlink="">
      <xdr:nvSpPr>
        <xdr:cNvPr id="655" name="積立金平均値テキスト"/>
        <xdr:cNvSpPr txBox="1"/>
      </xdr:nvSpPr>
      <xdr:spPr>
        <a:xfrm>
          <a:off x="16370300" y="1639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56" name="フローチャート : 判断 655"/>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150977</xdr:rowOff>
    </xdr:from>
    <xdr:to>
      <xdr:col>22</xdr:col>
      <xdr:colOff>365125</xdr:colOff>
      <xdr:row>98</xdr:row>
      <xdr:rowOff>153149</xdr:rowOff>
    </xdr:to>
    <xdr:cxnSp macro="">
      <xdr:nvCxnSpPr>
        <xdr:cNvPr id="657" name="直線コネクタ 656"/>
        <xdr:cNvCxnSpPr/>
      </xdr:nvCxnSpPr>
      <xdr:spPr>
        <a:xfrm flipV="1">
          <a:off x="14592300" y="16781627"/>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58" name="フローチャート : 判断 657"/>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59" name="テキスト ボックス 658"/>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147244</xdr:rowOff>
    </xdr:from>
    <xdr:to>
      <xdr:col>21</xdr:col>
      <xdr:colOff>161925</xdr:colOff>
      <xdr:row>98</xdr:row>
      <xdr:rowOff>153149</xdr:rowOff>
    </xdr:to>
    <xdr:cxnSp macro="">
      <xdr:nvCxnSpPr>
        <xdr:cNvPr id="660" name="直線コネクタ 659"/>
        <xdr:cNvCxnSpPr/>
      </xdr:nvCxnSpPr>
      <xdr:spPr>
        <a:xfrm>
          <a:off x="13703300" y="1694934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1" name="フローチャート : 判断 660"/>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2" name="テキスト ボックス 661"/>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103963</xdr:rowOff>
    </xdr:from>
    <xdr:to>
      <xdr:col>19</xdr:col>
      <xdr:colOff>644525</xdr:colOff>
      <xdr:row>98</xdr:row>
      <xdr:rowOff>147244</xdr:rowOff>
    </xdr:to>
    <xdr:cxnSp macro="">
      <xdr:nvCxnSpPr>
        <xdr:cNvPr id="663" name="直線コネクタ 662"/>
        <xdr:cNvCxnSpPr/>
      </xdr:nvCxnSpPr>
      <xdr:spPr>
        <a:xfrm>
          <a:off x="12814300" y="16563163"/>
          <a:ext cx="889000" cy="3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4" name="フローチャート : 判断 663"/>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5" name="テキスト ボックス 664"/>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6" name="フローチャート : 判断 665"/>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67" name="テキスト ボックス 666"/>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128391</xdr:rowOff>
    </xdr:from>
    <xdr:to>
      <xdr:col>23</xdr:col>
      <xdr:colOff>568325</xdr:colOff>
      <xdr:row>98</xdr:row>
      <xdr:rowOff>58541</xdr:rowOff>
    </xdr:to>
    <xdr:sp macro="" textlink="">
      <xdr:nvSpPr>
        <xdr:cNvPr id="673" name="円/楕円 672"/>
        <xdr:cNvSpPr/>
      </xdr:nvSpPr>
      <xdr:spPr>
        <a:xfrm>
          <a:off x="16268700" y="167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106818</xdr:rowOff>
    </xdr:from>
    <xdr:ext cx="534377" cy="259045"/>
    <xdr:sp macro="" textlink="">
      <xdr:nvSpPr>
        <xdr:cNvPr id="674" name="積立金該当値テキスト"/>
        <xdr:cNvSpPr txBox="1"/>
      </xdr:nvSpPr>
      <xdr:spPr>
        <a:xfrm>
          <a:off x="16370300"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100177</xdr:rowOff>
    </xdr:from>
    <xdr:to>
      <xdr:col>22</xdr:col>
      <xdr:colOff>415925</xdr:colOff>
      <xdr:row>98</xdr:row>
      <xdr:rowOff>30327</xdr:rowOff>
    </xdr:to>
    <xdr:sp macro="" textlink="">
      <xdr:nvSpPr>
        <xdr:cNvPr id="675" name="円/楕円 674"/>
        <xdr:cNvSpPr/>
      </xdr:nvSpPr>
      <xdr:spPr>
        <a:xfrm>
          <a:off x="15430500" y="167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21454</xdr:rowOff>
    </xdr:from>
    <xdr:ext cx="534377" cy="259045"/>
    <xdr:sp macro="" textlink="">
      <xdr:nvSpPr>
        <xdr:cNvPr id="676" name="テキスト ボックス 675"/>
        <xdr:cNvSpPr txBox="1"/>
      </xdr:nvSpPr>
      <xdr:spPr>
        <a:xfrm>
          <a:off x="15214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102349</xdr:rowOff>
    </xdr:from>
    <xdr:to>
      <xdr:col>21</xdr:col>
      <xdr:colOff>212725</xdr:colOff>
      <xdr:row>99</xdr:row>
      <xdr:rowOff>32499</xdr:rowOff>
    </xdr:to>
    <xdr:sp macro="" textlink="">
      <xdr:nvSpPr>
        <xdr:cNvPr id="677" name="円/楕円 676"/>
        <xdr:cNvSpPr/>
      </xdr:nvSpPr>
      <xdr:spPr>
        <a:xfrm>
          <a:off x="14541500" y="169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23626</xdr:rowOff>
    </xdr:from>
    <xdr:ext cx="469744" cy="259045"/>
    <xdr:sp macro="" textlink="">
      <xdr:nvSpPr>
        <xdr:cNvPr id="678" name="テキスト ボックス 677"/>
        <xdr:cNvSpPr txBox="1"/>
      </xdr:nvSpPr>
      <xdr:spPr>
        <a:xfrm>
          <a:off x="14357427" y="169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96444</xdr:rowOff>
    </xdr:from>
    <xdr:to>
      <xdr:col>20</xdr:col>
      <xdr:colOff>9525</xdr:colOff>
      <xdr:row>99</xdr:row>
      <xdr:rowOff>26594</xdr:rowOff>
    </xdr:to>
    <xdr:sp macro="" textlink="">
      <xdr:nvSpPr>
        <xdr:cNvPr id="679" name="円/楕円 678"/>
        <xdr:cNvSpPr/>
      </xdr:nvSpPr>
      <xdr:spPr>
        <a:xfrm>
          <a:off x="13652500" y="168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17721</xdr:rowOff>
    </xdr:from>
    <xdr:ext cx="469744" cy="259045"/>
    <xdr:sp macro="" textlink="">
      <xdr:nvSpPr>
        <xdr:cNvPr id="680" name="テキスト ボックス 679"/>
        <xdr:cNvSpPr txBox="1"/>
      </xdr:nvSpPr>
      <xdr:spPr>
        <a:xfrm>
          <a:off x="13468427" y="169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53163</xdr:rowOff>
    </xdr:from>
    <xdr:to>
      <xdr:col>18</xdr:col>
      <xdr:colOff>492125</xdr:colOff>
      <xdr:row>96</xdr:row>
      <xdr:rowOff>154763</xdr:rowOff>
    </xdr:to>
    <xdr:sp macro="" textlink="">
      <xdr:nvSpPr>
        <xdr:cNvPr id="681" name="円/楕円 680"/>
        <xdr:cNvSpPr/>
      </xdr:nvSpPr>
      <xdr:spPr>
        <a:xfrm>
          <a:off x="12763500" y="165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171290</xdr:rowOff>
    </xdr:from>
    <xdr:ext cx="534377" cy="259045"/>
    <xdr:sp macro="" textlink="">
      <xdr:nvSpPr>
        <xdr:cNvPr id="682" name="テキスト ボックス 681"/>
        <xdr:cNvSpPr txBox="1"/>
      </xdr:nvSpPr>
      <xdr:spPr>
        <a:xfrm>
          <a:off x="12547111" y="1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5" name="フローチャート : 判断 714"/>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16" name="テキスト ボックス 715"/>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58357</xdr:rowOff>
    </xdr:from>
    <xdr:to>
      <xdr:col>29</xdr:col>
      <xdr:colOff>517525</xdr:colOff>
      <xdr:row>39</xdr:row>
      <xdr:rowOff>44450</xdr:rowOff>
    </xdr:to>
    <xdr:cxnSp macro="">
      <xdr:nvCxnSpPr>
        <xdr:cNvPr id="717" name="直線コネクタ 716"/>
        <xdr:cNvCxnSpPr/>
      </xdr:nvCxnSpPr>
      <xdr:spPr>
        <a:xfrm>
          <a:off x="19545300" y="6230557"/>
          <a:ext cx="889000" cy="5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18" name="フローチャート : 判断 71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19" name="テキスト ボックス 71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58357</xdr:rowOff>
    </xdr:from>
    <xdr:to>
      <xdr:col>28</xdr:col>
      <xdr:colOff>314325</xdr:colOff>
      <xdr:row>39</xdr:row>
      <xdr:rowOff>44450</xdr:rowOff>
    </xdr:to>
    <xdr:cxnSp macro="">
      <xdr:nvCxnSpPr>
        <xdr:cNvPr id="720" name="直線コネクタ 719"/>
        <xdr:cNvCxnSpPr/>
      </xdr:nvCxnSpPr>
      <xdr:spPr>
        <a:xfrm flipV="1">
          <a:off x="18656300" y="6230557"/>
          <a:ext cx="889000" cy="5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1" name="フローチャート : 判断 720"/>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125810</xdr:rowOff>
    </xdr:from>
    <xdr:ext cx="378565" cy="259045"/>
    <xdr:sp macro="" textlink="">
      <xdr:nvSpPr>
        <xdr:cNvPr id="722" name="テキスト ボックス 721"/>
        <xdr:cNvSpPr txBox="1"/>
      </xdr:nvSpPr>
      <xdr:spPr>
        <a:xfrm>
          <a:off x="19356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3" name="フローチャート : 判断 722"/>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4" name="テキスト ボックス 723"/>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7557</xdr:rowOff>
    </xdr:from>
    <xdr:to>
      <xdr:col>28</xdr:col>
      <xdr:colOff>365125</xdr:colOff>
      <xdr:row>36</xdr:row>
      <xdr:rowOff>109157</xdr:rowOff>
    </xdr:to>
    <xdr:sp macro="" textlink="">
      <xdr:nvSpPr>
        <xdr:cNvPr id="736" name="円/楕円 735"/>
        <xdr:cNvSpPr/>
      </xdr:nvSpPr>
      <xdr:spPr>
        <a:xfrm>
          <a:off x="19494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125684</xdr:rowOff>
    </xdr:from>
    <xdr:ext cx="469744" cy="259045"/>
    <xdr:sp macro="" textlink="">
      <xdr:nvSpPr>
        <xdr:cNvPr id="737" name="テキスト ボックス 736"/>
        <xdr:cNvSpPr txBox="1"/>
      </xdr:nvSpPr>
      <xdr:spPr>
        <a:xfrm>
          <a:off x="19310427" y="595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86360</xdr:rowOff>
    </xdr:from>
    <xdr:to>
      <xdr:col>32</xdr:col>
      <xdr:colOff>187325</xdr:colOff>
      <xdr:row>56</xdr:row>
      <xdr:rowOff>89789</xdr:rowOff>
    </xdr:to>
    <xdr:cxnSp macro="">
      <xdr:nvCxnSpPr>
        <xdr:cNvPr id="768" name="直線コネクタ 767"/>
        <xdr:cNvCxnSpPr/>
      </xdr:nvCxnSpPr>
      <xdr:spPr>
        <a:xfrm flipV="1">
          <a:off x="21323300" y="968756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89789</xdr:rowOff>
    </xdr:from>
    <xdr:to>
      <xdr:col>31</xdr:col>
      <xdr:colOff>34925</xdr:colOff>
      <xdr:row>56</xdr:row>
      <xdr:rowOff>93472</xdr:rowOff>
    </xdr:to>
    <xdr:cxnSp macro="">
      <xdr:nvCxnSpPr>
        <xdr:cNvPr id="771" name="直線コネクタ 770"/>
        <xdr:cNvCxnSpPr/>
      </xdr:nvCxnSpPr>
      <xdr:spPr>
        <a:xfrm flipV="1">
          <a:off x="20434300" y="969098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2" name="フローチャート : 判断 771"/>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77360</xdr:rowOff>
    </xdr:from>
    <xdr:ext cx="469744" cy="259045"/>
    <xdr:sp macro="" textlink="">
      <xdr:nvSpPr>
        <xdr:cNvPr id="773" name="テキスト ボックス 772"/>
        <xdr:cNvSpPr txBox="1"/>
      </xdr:nvSpPr>
      <xdr:spPr>
        <a:xfrm>
          <a:off x="21088427" y="100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88646</xdr:rowOff>
    </xdr:from>
    <xdr:to>
      <xdr:col>29</xdr:col>
      <xdr:colOff>517525</xdr:colOff>
      <xdr:row>56</xdr:row>
      <xdr:rowOff>93472</xdr:rowOff>
    </xdr:to>
    <xdr:cxnSp macro="">
      <xdr:nvCxnSpPr>
        <xdr:cNvPr id="774" name="直線コネクタ 773"/>
        <xdr:cNvCxnSpPr/>
      </xdr:nvCxnSpPr>
      <xdr:spPr>
        <a:xfrm>
          <a:off x="19545300" y="96898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5" name="フローチャート : 判断 774"/>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52468</xdr:rowOff>
    </xdr:from>
    <xdr:ext cx="469744" cy="259045"/>
    <xdr:sp macro="" textlink="">
      <xdr:nvSpPr>
        <xdr:cNvPr id="776" name="テキスト ボックス 775"/>
        <xdr:cNvSpPr txBox="1"/>
      </xdr:nvSpPr>
      <xdr:spPr>
        <a:xfrm>
          <a:off x="20199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54610</xdr:rowOff>
    </xdr:from>
    <xdr:to>
      <xdr:col>28</xdr:col>
      <xdr:colOff>314325</xdr:colOff>
      <xdr:row>56</xdr:row>
      <xdr:rowOff>88646</xdr:rowOff>
    </xdr:to>
    <xdr:cxnSp macro="">
      <xdr:nvCxnSpPr>
        <xdr:cNvPr id="777" name="直線コネクタ 776"/>
        <xdr:cNvCxnSpPr/>
      </xdr:nvCxnSpPr>
      <xdr:spPr>
        <a:xfrm>
          <a:off x="18656300" y="9655810"/>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78" name="フローチャート : 判断 777"/>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29862</xdr:rowOff>
    </xdr:from>
    <xdr:ext cx="469744" cy="259045"/>
    <xdr:sp macro="" textlink="">
      <xdr:nvSpPr>
        <xdr:cNvPr id="779" name="テキスト ボックス 778"/>
        <xdr:cNvSpPr txBox="1"/>
      </xdr:nvSpPr>
      <xdr:spPr>
        <a:xfrm>
          <a:off x="19310427"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0" name="フローチャート : 判断 779"/>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5351</xdr:rowOff>
    </xdr:from>
    <xdr:ext cx="469744" cy="259045"/>
    <xdr:sp macro="" textlink="">
      <xdr:nvSpPr>
        <xdr:cNvPr id="781" name="テキスト ボックス 780"/>
        <xdr:cNvSpPr txBox="1"/>
      </xdr:nvSpPr>
      <xdr:spPr>
        <a:xfrm>
          <a:off x="18421427" y="99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35560</xdr:rowOff>
    </xdr:from>
    <xdr:to>
      <xdr:col>32</xdr:col>
      <xdr:colOff>238125</xdr:colOff>
      <xdr:row>56</xdr:row>
      <xdr:rowOff>137160</xdr:rowOff>
    </xdr:to>
    <xdr:sp macro="" textlink="">
      <xdr:nvSpPr>
        <xdr:cNvPr id="787" name="円/楕円 786"/>
        <xdr:cNvSpPr/>
      </xdr:nvSpPr>
      <xdr:spPr>
        <a:xfrm>
          <a:off x="221107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58437</xdr:rowOff>
    </xdr:from>
    <xdr:ext cx="469744" cy="259045"/>
    <xdr:sp macro="" textlink="">
      <xdr:nvSpPr>
        <xdr:cNvPr id="788" name="貸付金該当値テキスト"/>
        <xdr:cNvSpPr txBox="1"/>
      </xdr:nvSpPr>
      <xdr:spPr>
        <a:xfrm>
          <a:off x="222123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38989</xdr:rowOff>
    </xdr:from>
    <xdr:to>
      <xdr:col>31</xdr:col>
      <xdr:colOff>85725</xdr:colOff>
      <xdr:row>56</xdr:row>
      <xdr:rowOff>140589</xdr:rowOff>
    </xdr:to>
    <xdr:sp macro="" textlink="">
      <xdr:nvSpPr>
        <xdr:cNvPr id="789" name="円/楕円 788"/>
        <xdr:cNvSpPr/>
      </xdr:nvSpPr>
      <xdr:spPr>
        <a:xfrm>
          <a:off x="21272500" y="96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157116</xdr:rowOff>
    </xdr:from>
    <xdr:ext cx="469744" cy="259045"/>
    <xdr:sp macro="" textlink="">
      <xdr:nvSpPr>
        <xdr:cNvPr id="790" name="テキスト ボックス 789"/>
        <xdr:cNvSpPr txBox="1"/>
      </xdr:nvSpPr>
      <xdr:spPr>
        <a:xfrm>
          <a:off x="21088427" y="941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42672</xdr:rowOff>
    </xdr:from>
    <xdr:to>
      <xdr:col>29</xdr:col>
      <xdr:colOff>568325</xdr:colOff>
      <xdr:row>56</xdr:row>
      <xdr:rowOff>144272</xdr:rowOff>
    </xdr:to>
    <xdr:sp macro="" textlink="">
      <xdr:nvSpPr>
        <xdr:cNvPr id="791" name="円/楕円 790"/>
        <xdr:cNvSpPr/>
      </xdr:nvSpPr>
      <xdr:spPr>
        <a:xfrm>
          <a:off x="20383500" y="9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160799</xdr:rowOff>
    </xdr:from>
    <xdr:ext cx="469744" cy="259045"/>
    <xdr:sp macro="" textlink="">
      <xdr:nvSpPr>
        <xdr:cNvPr id="792" name="テキスト ボックス 791"/>
        <xdr:cNvSpPr txBox="1"/>
      </xdr:nvSpPr>
      <xdr:spPr>
        <a:xfrm>
          <a:off x="20199427" y="941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37846</xdr:rowOff>
    </xdr:from>
    <xdr:to>
      <xdr:col>28</xdr:col>
      <xdr:colOff>365125</xdr:colOff>
      <xdr:row>56</xdr:row>
      <xdr:rowOff>139446</xdr:rowOff>
    </xdr:to>
    <xdr:sp macro="" textlink="">
      <xdr:nvSpPr>
        <xdr:cNvPr id="793" name="円/楕円 792"/>
        <xdr:cNvSpPr/>
      </xdr:nvSpPr>
      <xdr:spPr>
        <a:xfrm>
          <a:off x="19494500" y="96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155973</xdr:rowOff>
    </xdr:from>
    <xdr:ext cx="469744" cy="259045"/>
    <xdr:sp macro="" textlink="">
      <xdr:nvSpPr>
        <xdr:cNvPr id="794" name="テキスト ボックス 793"/>
        <xdr:cNvSpPr txBox="1"/>
      </xdr:nvSpPr>
      <xdr:spPr>
        <a:xfrm>
          <a:off x="19310427" y="941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3810</xdr:rowOff>
    </xdr:from>
    <xdr:to>
      <xdr:col>27</xdr:col>
      <xdr:colOff>161925</xdr:colOff>
      <xdr:row>56</xdr:row>
      <xdr:rowOff>105410</xdr:rowOff>
    </xdr:to>
    <xdr:sp macro="" textlink="">
      <xdr:nvSpPr>
        <xdr:cNvPr id="795" name="円/楕円 794"/>
        <xdr:cNvSpPr/>
      </xdr:nvSpPr>
      <xdr:spPr>
        <a:xfrm>
          <a:off x="18605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121937</xdr:rowOff>
    </xdr:from>
    <xdr:ext cx="469744" cy="259045"/>
    <xdr:sp macro="" textlink="">
      <xdr:nvSpPr>
        <xdr:cNvPr id="796" name="テキスト ボックス 795"/>
        <xdr:cNvSpPr txBox="1"/>
      </xdr:nvSpPr>
      <xdr:spPr>
        <a:xfrm>
          <a:off x="18421427"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163556</xdr:rowOff>
    </xdr:from>
    <xdr:to>
      <xdr:col>32</xdr:col>
      <xdr:colOff>187325</xdr:colOff>
      <xdr:row>75</xdr:row>
      <xdr:rowOff>84411</xdr:rowOff>
    </xdr:to>
    <xdr:cxnSp macro="">
      <xdr:nvCxnSpPr>
        <xdr:cNvPr id="828" name="直線コネクタ 827"/>
        <xdr:cNvCxnSpPr/>
      </xdr:nvCxnSpPr>
      <xdr:spPr>
        <a:xfrm flipV="1">
          <a:off x="21323300" y="12850856"/>
          <a:ext cx="8382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84411</xdr:rowOff>
    </xdr:from>
    <xdr:to>
      <xdr:col>31</xdr:col>
      <xdr:colOff>34925</xdr:colOff>
      <xdr:row>75</xdr:row>
      <xdr:rowOff>91025</xdr:rowOff>
    </xdr:to>
    <xdr:cxnSp macro="">
      <xdr:nvCxnSpPr>
        <xdr:cNvPr id="831" name="直線コネクタ 830"/>
        <xdr:cNvCxnSpPr/>
      </xdr:nvCxnSpPr>
      <xdr:spPr>
        <a:xfrm flipV="1">
          <a:off x="20434300" y="12943161"/>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2" name="フローチャート : 判断 831"/>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3" name="テキスト ボックス 832"/>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91025</xdr:rowOff>
    </xdr:from>
    <xdr:to>
      <xdr:col>29</xdr:col>
      <xdr:colOff>517525</xdr:colOff>
      <xdr:row>75</xdr:row>
      <xdr:rowOff>115860</xdr:rowOff>
    </xdr:to>
    <xdr:cxnSp macro="">
      <xdr:nvCxnSpPr>
        <xdr:cNvPr id="834" name="直線コネクタ 833"/>
        <xdr:cNvCxnSpPr/>
      </xdr:nvCxnSpPr>
      <xdr:spPr>
        <a:xfrm flipV="1">
          <a:off x="19545300" y="12949775"/>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5" name="フローチャート : 判断 834"/>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148186</xdr:rowOff>
    </xdr:from>
    <xdr:ext cx="534377" cy="259045"/>
    <xdr:sp macro="" textlink="">
      <xdr:nvSpPr>
        <xdr:cNvPr id="836" name="テキスト ボックス 835"/>
        <xdr:cNvSpPr txBox="1"/>
      </xdr:nvSpPr>
      <xdr:spPr>
        <a:xfrm>
          <a:off x="20167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49991</xdr:rowOff>
    </xdr:from>
    <xdr:to>
      <xdr:col>28</xdr:col>
      <xdr:colOff>314325</xdr:colOff>
      <xdr:row>75</xdr:row>
      <xdr:rowOff>115860</xdr:rowOff>
    </xdr:to>
    <xdr:cxnSp macro="">
      <xdr:nvCxnSpPr>
        <xdr:cNvPr id="837" name="直線コネクタ 836"/>
        <xdr:cNvCxnSpPr/>
      </xdr:nvCxnSpPr>
      <xdr:spPr>
        <a:xfrm>
          <a:off x="18656300" y="12908741"/>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38" name="フローチャート : 判断 837"/>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164955</xdr:rowOff>
    </xdr:from>
    <xdr:ext cx="534377" cy="259045"/>
    <xdr:sp macro="" textlink="">
      <xdr:nvSpPr>
        <xdr:cNvPr id="839" name="テキスト ボックス 838"/>
        <xdr:cNvSpPr txBox="1"/>
      </xdr:nvSpPr>
      <xdr:spPr>
        <a:xfrm>
          <a:off x="19278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0" name="フローチャート : 判断 839"/>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1" name="テキスト ボックス 840"/>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112756</xdr:rowOff>
    </xdr:from>
    <xdr:to>
      <xdr:col>32</xdr:col>
      <xdr:colOff>238125</xdr:colOff>
      <xdr:row>75</xdr:row>
      <xdr:rowOff>42906</xdr:rowOff>
    </xdr:to>
    <xdr:sp macro="" textlink="">
      <xdr:nvSpPr>
        <xdr:cNvPr id="847" name="円/楕円 846"/>
        <xdr:cNvSpPr/>
      </xdr:nvSpPr>
      <xdr:spPr>
        <a:xfrm>
          <a:off x="22110700" y="128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135633</xdr:rowOff>
    </xdr:from>
    <xdr:ext cx="534377" cy="259045"/>
    <xdr:sp macro="" textlink="">
      <xdr:nvSpPr>
        <xdr:cNvPr id="848" name="繰出金該当値テキスト"/>
        <xdr:cNvSpPr txBox="1"/>
      </xdr:nvSpPr>
      <xdr:spPr>
        <a:xfrm>
          <a:off x="22212300" y="126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33611</xdr:rowOff>
    </xdr:from>
    <xdr:to>
      <xdr:col>31</xdr:col>
      <xdr:colOff>85725</xdr:colOff>
      <xdr:row>75</xdr:row>
      <xdr:rowOff>135211</xdr:rowOff>
    </xdr:to>
    <xdr:sp macro="" textlink="">
      <xdr:nvSpPr>
        <xdr:cNvPr id="849" name="円/楕円 848"/>
        <xdr:cNvSpPr/>
      </xdr:nvSpPr>
      <xdr:spPr>
        <a:xfrm>
          <a:off x="21272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151738</xdr:rowOff>
    </xdr:from>
    <xdr:ext cx="534377" cy="259045"/>
    <xdr:sp macro="" textlink="">
      <xdr:nvSpPr>
        <xdr:cNvPr id="850" name="テキスト ボックス 849"/>
        <xdr:cNvSpPr txBox="1"/>
      </xdr:nvSpPr>
      <xdr:spPr>
        <a:xfrm>
          <a:off x="21056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40225</xdr:rowOff>
    </xdr:from>
    <xdr:to>
      <xdr:col>29</xdr:col>
      <xdr:colOff>568325</xdr:colOff>
      <xdr:row>75</xdr:row>
      <xdr:rowOff>141825</xdr:rowOff>
    </xdr:to>
    <xdr:sp macro="" textlink="">
      <xdr:nvSpPr>
        <xdr:cNvPr id="851" name="円/楕円 850"/>
        <xdr:cNvSpPr/>
      </xdr:nvSpPr>
      <xdr:spPr>
        <a:xfrm>
          <a:off x="20383500" y="12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158352</xdr:rowOff>
    </xdr:from>
    <xdr:ext cx="534377" cy="259045"/>
    <xdr:sp macro="" textlink="">
      <xdr:nvSpPr>
        <xdr:cNvPr id="852" name="テキスト ボックス 851"/>
        <xdr:cNvSpPr txBox="1"/>
      </xdr:nvSpPr>
      <xdr:spPr>
        <a:xfrm>
          <a:off x="20167111" y="126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65060</xdr:rowOff>
    </xdr:from>
    <xdr:to>
      <xdr:col>28</xdr:col>
      <xdr:colOff>365125</xdr:colOff>
      <xdr:row>75</xdr:row>
      <xdr:rowOff>166660</xdr:rowOff>
    </xdr:to>
    <xdr:sp macro="" textlink="">
      <xdr:nvSpPr>
        <xdr:cNvPr id="853" name="円/楕円 852"/>
        <xdr:cNvSpPr/>
      </xdr:nvSpPr>
      <xdr:spPr>
        <a:xfrm>
          <a:off x="19494500" y="129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11737</xdr:rowOff>
    </xdr:from>
    <xdr:ext cx="534377" cy="259045"/>
    <xdr:sp macro="" textlink="">
      <xdr:nvSpPr>
        <xdr:cNvPr id="854" name="テキスト ボックス 853"/>
        <xdr:cNvSpPr txBox="1"/>
      </xdr:nvSpPr>
      <xdr:spPr>
        <a:xfrm>
          <a:off x="19278111" y="126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170641</xdr:rowOff>
    </xdr:from>
    <xdr:to>
      <xdr:col>27</xdr:col>
      <xdr:colOff>161925</xdr:colOff>
      <xdr:row>75</xdr:row>
      <xdr:rowOff>100791</xdr:rowOff>
    </xdr:to>
    <xdr:sp macro="" textlink="">
      <xdr:nvSpPr>
        <xdr:cNvPr id="855" name="円/楕円 854"/>
        <xdr:cNvSpPr/>
      </xdr:nvSpPr>
      <xdr:spPr>
        <a:xfrm>
          <a:off x="18605500" y="12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117318</xdr:rowOff>
    </xdr:from>
    <xdr:ext cx="534377" cy="259045"/>
    <xdr:sp macro="" textlink="">
      <xdr:nvSpPr>
        <xdr:cNvPr id="856" name="テキスト ボックス 855"/>
        <xdr:cNvSpPr txBox="1"/>
      </xdr:nvSpPr>
      <xdr:spPr>
        <a:xfrm>
          <a:off x="18389111" y="12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あたりのコストにおいて、類似団体平均を上回っている主な項目は人件費、補助費等、普通建設事業費、維持補修費、繰出金となっている。人件費は子育て施策のきめ細やかな実施と町単独での消防本部配備により他団体に比して職員数が膨れがちになること、補助費等は農地集積や農地保全関連の補助制度が新設されたことや庁内電算システムの運営を一部事務組合によって行っている関係から負担金が膨れがちなうえ、マイナンバー関連システム改修による一組負担金が増となったこと、普通建設事業費は消防庁舎及びデジタル消防指令センターを新たに建築したことや各小中学校に新たに空調設備を整備したこと、維持補修費は道路補修を中心として老朽化した施設維持の経費が年々嵩み始めていること、繰出金は下水道事業等を中心として経費に見合いの料金収入が困難であり一般会計からの繰出金に頼らざるを得ない状況であること等が類似平均団体を上回る要因である。</a:t>
          </a:r>
          <a:endParaRPr kumimoji="1" lang="en-US" altLang="ja-JP" sz="1300">
            <a:latin typeface="ＭＳ Ｐゴシック"/>
          </a:endParaRPr>
        </a:p>
        <a:p>
          <a:r>
            <a:rPr kumimoji="1" lang="ja-JP" altLang="en-US" sz="1300">
              <a:latin typeface="ＭＳ Ｐゴシック"/>
            </a:rPr>
            <a:t>　年々増す住民ニーズの多様化に全て応えていくのではなく、歳入に見合いの公共サービスを適正かつ最大限の効果を持つよう工夫し対応していくことが何より重要だと考えている。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68181</xdr:rowOff>
    </xdr:from>
    <xdr:to>
      <xdr:col>6</xdr:col>
      <xdr:colOff>511175</xdr:colOff>
      <xdr:row>36</xdr:row>
      <xdr:rowOff>109655</xdr:rowOff>
    </xdr:to>
    <xdr:cxnSp macro="">
      <xdr:nvCxnSpPr>
        <xdr:cNvPr id="63" name="直線コネクタ 62"/>
        <xdr:cNvCxnSpPr/>
      </xdr:nvCxnSpPr>
      <xdr:spPr>
        <a:xfrm flipV="1">
          <a:off x="3797300" y="6068931"/>
          <a:ext cx="8382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109655</xdr:rowOff>
    </xdr:from>
    <xdr:to>
      <xdr:col>5</xdr:col>
      <xdr:colOff>358775</xdr:colOff>
      <xdr:row>36</xdr:row>
      <xdr:rowOff>151457</xdr:rowOff>
    </xdr:to>
    <xdr:cxnSp macro="">
      <xdr:nvCxnSpPr>
        <xdr:cNvPr id="66" name="直線コネクタ 65"/>
        <xdr:cNvCxnSpPr/>
      </xdr:nvCxnSpPr>
      <xdr:spPr>
        <a:xfrm flipV="1">
          <a:off x="2908300" y="6281855"/>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88428</xdr:rowOff>
    </xdr:from>
    <xdr:to>
      <xdr:col>4</xdr:col>
      <xdr:colOff>155575</xdr:colOff>
      <xdr:row>36</xdr:row>
      <xdr:rowOff>151457</xdr:rowOff>
    </xdr:to>
    <xdr:cxnSp macro="">
      <xdr:nvCxnSpPr>
        <xdr:cNvPr id="69" name="直線コネクタ 68"/>
        <xdr:cNvCxnSpPr/>
      </xdr:nvCxnSpPr>
      <xdr:spPr>
        <a:xfrm>
          <a:off x="2019300" y="6260628"/>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164519</xdr:rowOff>
    </xdr:from>
    <xdr:to>
      <xdr:col>2</xdr:col>
      <xdr:colOff>638175</xdr:colOff>
      <xdr:row>36</xdr:row>
      <xdr:rowOff>88428</xdr:rowOff>
    </xdr:to>
    <xdr:cxnSp macro="">
      <xdr:nvCxnSpPr>
        <xdr:cNvPr id="72" name="直線コネクタ 71"/>
        <xdr:cNvCxnSpPr/>
      </xdr:nvCxnSpPr>
      <xdr:spPr>
        <a:xfrm>
          <a:off x="1130300" y="5993819"/>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17381</xdr:rowOff>
    </xdr:from>
    <xdr:to>
      <xdr:col>6</xdr:col>
      <xdr:colOff>561975</xdr:colOff>
      <xdr:row>35</xdr:row>
      <xdr:rowOff>118981</xdr:rowOff>
    </xdr:to>
    <xdr:sp macro="" textlink="">
      <xdr:nvSpPr>
        <xdr:cNvPr id="82" name="円/楕円 81"/>
        <xdr:cNvSpPr/>
      </xdr:nvSpPr>
      <xdr:spPr>
        <a:xfrm>
          <a:off x="45847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167258</xdr:rowOff>
    </xdr:from>
    <xdr:ext cx="469744" cy="259045"/>
    <xdr:sp macro="" textlink="">
      <xdr:nvSpPr>
        <xdr:cNvPr id="83" name="議会費該当値テキスト"/>
        <xdr:cNvSpPr txBox="1"/>
      </xdr:nvSpPr>
      <xdr:spPr>
        <a:xfrm>
          <a:off x="4686300" y="59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58855</xdr:rowOff>
    </xdr:from>
    <xdr:to>
      <xdr:col>5</xdr:col>
      <xdr:colOff>409575</xdr:colOff>
      <xdr:row>36</xdr:row>
      <xdr:rowOff>160455</xdr:rowOff>
    </xdr:to>
    <xdr:sp macro="" textlink="">
      <xdr:nvSpPr>
        <xdr:cNvPr id="84" name="円/楕円 83"/>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5532</xdr:rowOff>
    </xdr:from>
    <xdr:ext cx="469744" cy="259045"/>
    <xdr:sp macro="" textlink="">
      <xdr:nvSpPr>
        <xdr:cNvPr id="85" name="テキスト ボックス 84"/>
        <xdr:cNvSpPr txBox="1"/>
      </xdr:nvSpPr>
      <xdr:spPr>
        <a:xfrm>
          <a:off x="3562427"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100657</xdr:rowOff>
    </xdr:from>
    <xdr:to>
      <xdr:col>4</xdr:col>
      <xdr:colOff>206375</xdr:colOff>
      <xdr:row>37</xdr:row>
      <xdr:rowOff>30807</xdr:rowOff>
    </xdr:to>
    <xdr:sp macro="" textlink="">
      <xdr:nvSpPr>
        <xdr:cNvPr id="86" name="円/楕円 85"/>
        <xdr:cNvSpPr/>
      </xdr:nvSpPr>
      <xdr:spPr>
        <a:xfrm>
          <a:off x="2857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47334</xdr:rowOff>
    </xdr:from>
    <xdr:ext cx="469744" cy="259045"/>
    <xdr:sp macro="" textlink="">
      <xdr:nvSpPr>
        <xdr:cNvPr id="87" name="テキスト ボックス 86"/>
        <xdr:cNvSpPr txBox="1"/>
      </xdr:nvSpPr>
      <xdr:spPr>
        <a:xfrm>
          <a:off x="2673427" y="60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37628</xdr:rowOff>
    </xdr:from>
    <xdr:to>
      <xdr:col>3</xdr:col>
      <xdr:colOff>3175</xdr:colOff>
      <xdr:row>36</xdr:row>
      <xdr:rowOff>139228</xdr:rowOff>
    </xdr:to>
    <xdr:sp macro="" textlink="">
      <xdr:nvSpPr>
        <xdr:cNvPr id="88" name="円/楕円 87"/>
        <xdr:cNvSpPr/>
      </xdr:nvSpPr>
      <xdr:spPr>
        <a:xfrm>
          <a:off x="1968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155755</xdr:rowOff>
    </xdr:from>
    <xdr:ext cx="469744" cy="259045"/>
    <xdr:sp macro="" textlink="">
      <xdr:nvSpPr>
        <xdr:cNvPr id="89" name="テキスト ボックス 88"/>
        <xdr:cNvSpPr txBox="1"/>
      </xdr:nvSpPr>
      <xdr:spPr>
        <a:xfrm>
          <a:off x="1784427"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113719</xdr:rowOff>
    </xdr:from>
    <xdr:to>
      <xdr:col>1</xdr:col>
      <xdr:colOff>485775</xdr:colOff>
      <xdr:row>35</xdr:row>
      <xdr:rowOff>43869</xdr:rowOff>
    </xdr:to>
    <xdr:sp macro="" textlink="">
      <xdr:nvSpPr>
        <xdr:cNvPr id="90" name="円/楕円 89"/>
        <xdr:cNvSpPr/>
      </xdr:nvSpPr>
      <xdr:spPr>
        <a:xfrm>
          <a:off x="1079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60396</xdr:rowOff>
    </xdr:from>
    <xdr:ext cx="469744" cy="259045"/>
    <xdr:sp macro="" textlink="">
      <xdr:nvSpPr>
        <xdr:cNvPr id="91" name="テキスト ボックス 90"/>
        <xdr:cNvSpPr txBox="1"/>
      </xdr:nvSpPr>
      <xdr:spPr>
        <a:xfrm>
          <a:off x="895427" y="571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23027</xdr:rowOff>
    </xdr:from>
    <xdr:to>
      <xdr:col>6</xdr:col>
      <xdr:colOff>511175</xdr:colOff>
      <xdr:row>56</xdr:row>
      <xdr:rowOff>100980</xdr:rowOff>
    </xdr:to>
    <xdr:cxnSp macro="">
      <xdr:nvCxnSpPr>
        <xdr:cNvPr id="123" name="直線コネクタ 122"/>
        <xdr:cNvCxnSpPr/>
      </xdr:nvCxnSpPr>
      <xdr:spPr>
        <a:xfrm>
          <a:off x="3797300" y="9452777"/>
          <a:ext cx="8382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23027</xdr:rowOff>
    </xdr:from>
    <xdr:to>
      <xdr:col>5</xdr:col>
      <xdr:colOff>358775</xdr:colOff>
      <xdr:row>56</xdr:row>
      <xdr:rowOff>169712</xdr:rowOff>
    </xdr:to>
    <xdr:cxnSp macro="">
      <xdr:nvCxnSpPr>
        <xdr:cNvPr id="126" name="直線コネクタ 125"/>
        <xdr:cNvCxnSpPr/>
      </xdr:nvCxnSpPr>
      <xdr:spPr>
        <a:xfrm flipV="1">
          <a:off x="2908300" y="9452777"/>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169712</xdr:rowOff>
    </xdr:from>
    <xdr:to>
      <xdr:col>4</xdr:col>
      <xdr:colOff>155575</xdr:colOff>
      <xdr:row>57</xdr:row>
      <xdr:rowOff>65460</xdr:rowOff>
    </xdr:to>
    <xdr:cxnSp macro="">
      <xdr:nvCxnSpPr>
        <xdr:cNvPr id="129" name="直線コネクタ 128"/>
        <xdr:cNvCxnSpPr/>
      </xdr:nvCxnSpPr>
      <xdr:spPr>
        <a:xfrm flipV="1">
          <a:off x="2019300" y="9770912"/>
          <a:ext cx="889000" cy="6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56086</xdr:rowOff>
    </xdr:from>
    <xdr:to>
      <xdr:col>2</xdr:col>
      <xdr:colOff>638175</xdr:colOff>
      <xdr:row>57</xdr:row>
      <xdr:rowOff>65460</xdr:rowOff>
    </xdr:to>
    <xdr:cxnSp macro="">
      <xdr:nvCxnSpPr>
        <xdr:cNvPr id="132" name="直線コネクタ 131"/>
        <xdr:cNvCxnSpPr/>
      </xdr:nvCxnSpPr>
      <xdr:spPr>
        <a:xfrm>
          <a:off x="1130300" y="9657286"/>
          <a:ext cx="889000" cy="1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50180</xdr:rowOff>
    </xdr:from>
    <xdr:to>
      <xdr:col>6</xdr:col>
      <xdr:colOff>561975</xdr:colOff>
      <xdr:row>56</xdr:row>
      <xdr:rowOff>151780</xdr:rowOff>
    </xdr:to>
    <xdr:sp macro="" textlink="">
      <xdr:nvSpPr>
        <xdr:cNvPr id="142" name="円/楕円 141"/>
        <xdr:cNvSpPr/>
      </xdr:nvSpPr>
      <xdr:spPr>
        <a:xfrm>
          <a:off x="4584700" y="96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28607</xdr:rowOff>
    </xdr:from>
    <xdr:ext cx="534377" cy="259045"/>
    <xdr:sp macro="" textlink="">
      <xdr:nvSpPr>
        <xdr:cNvPr id="143" name="総務費該当値テキスト"/>
        <xdr:cNvSpPr txBox="1"/>
      </xdr:nvSpPr>
      <xdr:spPr>
        <a:xfrm>
          <a:off x="4686300" y="96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143677</xdr:rowOff>
    </xdr:from>
    <xdr:to>
      <xdr:col>5</xdr:col>
      <xdr:colOff>409575</xdr:colOff>
      <xdr:row>55</xdr:row>
      <xdr:rowOff>73827</xdr:rowOff>
    </xdr:to>
    <xdr:sp macro="" textlink="">
      <xdr:nvSpPr>
        <xdr:cNvPr id="144" name="円/楕円 143"/>
        <xdr:cNvSpPr/>
      </xdr:nvSpPr>
      <xdr:spPr>
        <a:xfrm>
          <a:off x="3746500" y="94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90354</xdr:rowOff>
    </xdr:from>
    <xdr:ext cx="534377" cy="259045"/>
    <xdr:sp macro="" textlink="">
      <xdr:nvSpPr>
        <xdr:cNvPr id="145" name="テキスト ボックス 144"/>
        <xdr:cNvSpPr txBox="1"/>
      </xdr:nvSpPr>
      <xdr:spPr>
        <a:xfrm>
          <a:off x="3530111" y="91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118912</xdr:rowOff>
    </xdr:from>
    <xdr:to>
      <xdr:col>4</xdr:col>
      <xdr:colOff>206375</xdr:colOff>
      <xdr:row>57</xdr:row>
      <xdr:rowOff>49062</xdr:rowOff>
    </xdr:to>
    <xdr:sp macro="" textlink="">
      <xdr:nvSpPr>
        <xdr:cNvPr id="146" name="円/楕円 145"/>
        <xdr:cNvSpPr/>
      </xdr:nvSpPr>
      <xdr:spPr>
        <a:xfrm>
          <a:off x="28575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65589</xdr:rowOff>
    </xdr:from>
    <xdr:ext cx="534377" cy="259045"/>
    <xdr:sp macro="" textlink="">
      <xdr:nvSpPr>
        <xdr:cNvPr id="147" name="テキスト ボックス 146"/>
        <xdr:cNvSpPr txBox="1"/>
      </xdr:nvSpPr>
      <xdr:spPr>
        <a:xfrm>
          <a:off x="2641111" y="94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14660</xdr:rowOff>
    </xdr:from>
    <xdr:to>
      <xdr:col>3</xdr:col>
      <xdr:colOff>3175</xdr:colOff>
      <xdr:row>57</xdr:row>
      <xdr:rowOff>116260</xdr:rowOff>
    </xdr:to>
    <xdr:sp macro="" textlink="">
      <xdr:nvSpPr>
        <xdr:cNvPr id="148" name="円/楕円 147"/>
        <xdr:cNvSpPr/>
      </xdr:nvSpPr>
      <xdr:spPr>
        <a:xfrm>
          <a:off x="1968500" y="9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132787</xdr:rowOff>
    </xdr:from>
    <xdr:ext cx="534377" cy="259045"/>
    <xdr:sp macro="" textlink="">
      <xdr:nvSpPr>
        <xdr:cNvPr id="149" name="テキスト ボックス 148"/>
        <xdr:cNvSpPr txBox="1"/>
      </xdr:nvSpPr>
      <xdr:spPr>
        <a:xfrm>
          <a:off x="1752111" y="9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5286</xdr:rowOff>
    </xdr:from>
    <xdr:to>
      <xdr:col>1</xdr:col>
      <xdr:colOff>485775</xdr:colOff>
      <xdr:row>56</xdr:row>
      <xdr:rowOff>106886</xdr:rowOff>
    </xdr:to>
    <xdr:sp macro="" textlink="">
      <xdr:nvSpPr>
        <xdr:cNvPr id="150" name="円/楕円 149"/>
        <xdr:cNvSpPr/>
      </xdr:nvSpPr>
      <xdr:spPr>
        <a:xfrm>
          <a:off x="1079500" y="96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123413</xdr:rowOff>
    </xdr:from>
    <xdr:ext cx="534377" cy="259045"/>
    <xdr:sp macro="" textlink="">
      <xdr:nvSpPr>
        <xdr:cNvPr id="151" name="テキスト ボックス 150"/>
        <xdr:cNvSpPr txBox="1"/>
      </xdr:nvSpPr>
      <xdr:spPr>
        <a:xfrm>
          <a:off x="863111" y="93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4848</xdr:rowOff>
    </xdr:from>
    <xdr:to>
      <xdr:col>6</xdr:col>
      <xdr:colOff>511175</xdr:colOff>
      <xdr:row>77</xdr:row>
      <xdr:rowOff>49806</xdr:rowOff>
    </xdr:to>
    <xdr:cxnSp macro="">
      <xdr:nvCxnSpPr>
        <xdr:cNvPr id="183" name="直線コネクタ 182"/>
        <xdr:cNvCxnSpPr/>
      </xdr:nvCxnSpPr>
      <xdr:spPr>
        <a:xfrm flipV="1">
          <a:off x="3797300" y="1320649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162647</xdr:rowOff>
    </xdr:from>
    <xdr:to>
      <xdr:col>5</xdr:col>
      <xdr:colOff>358775</xdr:colOff>
      <xdr:row>77</xdr:row>
      <xdr:rowOff>49806</xdr:rowOff>
    </xdr:to>
    <xdr:cxnSp macro="">
      <xdr:nvCxnSpPr>
        <xdr:cNvPr id="186" name="直線コネクタ 185"/>
        <xdr:cNvCxnSpPr/>
      </xdr:nvCxnSpPr>
      <xdr:spPr>
        <a:xfrm>
          <a:off x="2908300" y="13192847"/>
          <a:ext cx="8890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75534</xdr:rowOff>
    </xdr:from>
    <xdr:ext cx="599010" cy="259045"/>
    <xdr:sp macro="" textlink="">
      <xdr:nvSpPr>
        <xdr:cNvPr id="188" name="テキスト ボックス 187"/>
        <xdr:cNvSpPr txBox="1"/>
      </xdr:nvSpPr>
      <xdr:spPr>
        <a:xfrm>
          <a:off x="3497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162647</xdr:rowOff>
    </xdr:from>
    <xdr:to>
      <xdr:col>4</xdr:col>
      <xdr:colOff>155575</xdr:colOff>
      <xdr:row>77</xdr:row>
      <xdr:rowOff>70783</xdr:rowOff>
    </xdr:to>
    <xdr:cxnSp macro="">
      <xdr:nvCxnSpPr>
        <xdr:cNvPr id="189" name="直線コネクタ 188"/>
        <xdr:cNvCxnSpPr/>
      </xdr:nvCxnSpPr>
      <xdr:spPr>
        <a:xfrm flipV="1">
          <a:off x="2019300" y="13192847"/>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125641</xdr:rowOff>
    </xdr:from>
    <xdr:ext cx="599010" cy="259045"/>
    <xdr:sp macro="" textlink="">
      <xdr:nvSpPr>
        <xdr:cNvPr id="191" name="テキスト ボックス 190"/>
        <xdr:cNvSpPr txBox="1"/>
      </xdr:nvSpPr>
      <xdr:spPr>
        <a:xfrm>
          <a:off x="2608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46258</xdr:rowOff>
    </xdr:from>
    <xdr:to>
      <xdr:col>2</xdr:col>
      <xdr:colOff>638175</xdr:colOff>
      <xdr:row>77</xdr:row>
      <xdr:rowOff>70783</xdr:rowOff>
    </xdr:to>
    <xdr:cxnSp macro="">
      <xdr:nvCxnSpPr>
        <xdr:cNvPr id="192" name="直線コネクタ 191"/>
        <xdr:cNvCxnSpPr/>
      </xdr:nvCxnSpPr>
      <xdr:spPr>
        <a:xfrm>
          <a:off x="1130300" y="13247908"/>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147173</xdr:rowOff>
    </xdr:from>
    <xdr:ext cx="599010" cy="259045"/>
    <xdr:sp macro="" textlink="">
      <xdr:nvSpPr>
        <xdr:cNvPr id="194" name="テキスト ボックス 193"/>
        <xdr:cNvSpPr txBox="1"/>
      </xdr:nvSpPr>
      <xdr:spPr>
        <a:xfrm>
          <a:off x="1719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139402</xdr:rowOff>
    </xdr:from>
    <xdr:ext cx="599010" cy="259045"/>
    <xdr:sp macro="" textlink="">
      <xdr:nvSpPr>
        <xdr:cNvPr id="196" name="テキスト ボックス 195"/>
        <xdr:cNvSpPr txBox="1"/>
      </xdr:nvSpPr>
      <xdr:spPr>
        <a:xfrm>
          <a:off x="830794"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125498</xdr:rowOff>
    </xdr:from>
    <xdr:to>
      <xdr:col>6</xdr:col>
      <xdr:colOff>561975</xdr:colOff>
      <xdr:row>77</xdr:row>
      <xdr:rowOff>55648</xdr:rowOff>
    </xdr:to>
    <xdr:sp macro="" textlink="">
      <xdr:nvSpPr>
        <xdr:cNvPr id="202" name="円/楕円 201"/>
        <xdr:cNvSpPr/>
      </xdr:nvSpPr>
      <xdr:spPr>
        <a:xfrm>
          <a:off x="45847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103925</xdr:rowOff>
    </xdr:from>
    <xdr:ext cx="599010" cy="259045"/>
    <xdr:sp macro="" textlink="">
      <xdr:nvSpPr>
        <xdr:cNvPr id="203" name="民生費該当値テキスト"/>
        <xdr:cNvSpPr txBox="1"/>
      </xdr:nvSpPr>
      <xdr:spPr>
        <a:xfrm>
          <a:off x="4686300" y="131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170456</xdr:rowOff>
    </xdr:from>
    <xdr:to>
      <xdr:col>5</xdr:col>
      <xdr:colOff>409575</xdr:colOff>
      <xdr:row>77</xdr:row>
      <xdr:rowOff>100606</xdr:rowOff>
    </xdr:to>
    <xdr:sp macro="" textlink="">
      <xdr:nvSpPr>
        <xdr:cNvPr id="204" name="円/楕円 203"/>
        <xdr:cNvSpPr/>
      </xdr:nvSpPr>
      <xdr:spPr>
        <a:xfrm>
          <a:off x="3746500" y="132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117133</xdr:rowOff>
    </xdr:from>
    <xdr:ext cx="599010" cy="259045"/>
    <xdr:sp macro="" textlink="">
      <xdr:nvSpPr>
        <xdr:cNvPr id="205" name="テキスト ボックス 204"/>
        <xdr:cNvSpPr txBox="1"/>
      </xdr:nvSpPr>
      <xdr:spPr>
        <a:xfrm>
          <a:off x="3497794" y="129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111847</xdr:rowOff>
    </xdr:from>
    <xdr:to>
      <xdr:col>4</xdr:col>
      <xdr:colOff>206375</xdr:colOff>
      <xdr:row>77</xdr:row>
      <xdr:rowOff>41997</xdr:rowOff>
    </xdr:to>
    <xdr:sp macro="" textlink="">
      <xdr:nvSpPr>
        <xdr:cNvPr id="206" name="円/楕円 205"/>
        <xdr:cNvSpPr/>
      </xdr:nvSpPr>
      <xdr:spPr>
        <a:xfrm>
          <a:off x="2857500" y="131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58524</xdr:rowOff>
    </xdr:from>
    <xdr:ext cx="599010" cy="259045"/>
    <xdr:sp macro="" textlink="">
      <xdr:nvSpPr>
        <xdr:cNvPr id="207" name="テキスト ボックス 206"/>
        <xdr:cNvSpPr txBox="1"/>
      </xdr:nvSpPr>
      <xdr:spPr>
        <a:xfrm>
          <a:off x="2608794" y="129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19983</xdr:rowOff>
    </xdr:from>
    <xdr:to>
      <xdr:col>3</xdr:col>
      <xdr:colOff>3175</xdr:colOff>
      <xdr:row>77</xdr:row>
      <xdr:rowOff>121583</xdr:rowOff>
    </xdr:to>
    <xdr:sp macro="" textlink="">
      <xdr:nvSpPr>
        <xdr:cNvPr id="208" name="円/楕円 207"/>
        <xdr:cNvSpPr/>
      </xdr:nvSpPr>
      <xdr:spPr>
        <a:xfrm>
          <a:off x="1968500" y="132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138110</xdr:rowOff>
    </xdr:from>
    <xdr:ext cx="599010" cy="259045"/>
    <xdr:sp macro="" textlink="">
      <xdr:nvSpPr>
        <xdr:cNvPr id="209" name="テキスト ボックス 208"/>
        <xdr:cNvSpPr txBox="1"/>
      </xdr:nvSpPr>
      <xdr:spPr>
        <a:xfrm>
          <a:off x="1719794" y="1299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166908</xdr:rowOff>
    </xdr:from>
    <xdr:to>
      <xdr:col>1</xdr:col>
      <xdr:colOff>485775</xdr:colOff>
      <xdr:row>77</xdr:row>
      <xdr:rowOff>97058</xdr:rowOff>
    </xdr:to>
    <xdr:sp macro="" textlink="">
      <xdr:nvSpPr>
        <xdr:cNvPr id="210" name="円/楕円 209"/>
        <xdr:cNvSpPr/>
      </xdr:nvSpPr>
      <xdr:spPr>
        <a:xfrm>
          <a:off x="1079500" y="131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113585</xdr:rowOff>
    </xdr:from>
    <xdr:ext cx="599010" cy="259045"/>
    <xdr:sp macro="" textlink="">
      <xdr:nvSpPr>
        <xdr:cNvPr id="211" name="テキスト ボックス 210"/>
        <xdr:cNvSpPr txBox="1"/>
      </xdr:nvSpPr>
      <xdr:spPr>
        <a:xfrm>
          <a:off x="830794" y="129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31752</xdr:rowOff>
    </xdr:from>
    <xdr:to>
      <xdr:col>6</xdr:col>
      <xdr:colOff>511175</xdr:colOff>
      <xdr:row>99</xdr:row>
      <xdr:rowOff>45582</xdr:rowOff>
    </xdr:to>
    <xdr:cxnSp macro="">
      <xdr:nvCxnSpPr>
        <xdr:cNvPr id="243" name="直線コネクタ 242"/>
        <xdr:cNvCxnSpPr/>
      </xdr:nvCxnSpPr>
      <xdr:spPr>
        <a:xfrm flipV="1">
          <a:off x="3797300" y="1700530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21334</xdr:rowOff>
    </xdr:from>
    <xdr:to>
      <xdr:col>5</xdr:col>
      <xdr:colOff>358775</xdr:colOff>
      <xdr:row>99</xdr:row>
      <xdr:rowOff>45582</xdr:rowOff>
    </xdr:to>
    <xdr:cxnSp macro="">
      <xdr:nvCxnSpPr>
        <xdr:cNvPr id="246" name="直線コネクタ 245"/>
        <xdr:cNvCxnSpPr/>
      </xdr:nvCxnSpPr>
      <xdr:spPr>
        <a:xfrm>
          <a:off x="2908300" y="16994884"/>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8" name="テキスト ボックス 247"/>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162381</xdr:rowOff>
    </xdr:from>
    <xdr:to>
      <xdr:col>4</xdr:col>
      <xdr:colOff>155575</xdr:colOff>
      <xdr:row>99</xdr:row>
      <xdr:rowOff>21334</xdr:rowOff>
    </xdr:to>
    <xdr:cxnSp macro="">
      <xdr:nvCxnSpPr>
        <xdr:cNvPr id="249" name="直線コネクタ 248"/>
        <xdr:cNvCxnSpPr/>
      </xdr:nvCxnSpPr>
      <xdr:spPr>
        <a:xfrm>
          <a:off x="2019300" y="1696448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51" name="テキスト ボックス 250"/>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162381</xdr:rowOff>
    </xdr:from>
    <xdr:to>
      <xdr:col>2</xdr:col>
      <xdr:colOff>638175</xdr:colOff>
      <xdr:row>99</xdr:row>
      <xdr:rowOff>19097</xdr:rowOff>
    </xdr:to>
    <xdr:cxnSp macro="">
      <xdr:nvCxnSpPr>
        <xdr:cNvPr id="252" name="直線コネクタ 251"/>
        <xdr:cNvCxnSpPr/>
      </xdr:nvCxnSpPr>
      <xdr:spPr>
        <a:xfrm flipV="1">
          <a:off x="1130300" y="16964481"/>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4" name="テキスト ボックス 253"/>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6" name="テキスト ボックス 255"/>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152402</xdr:rowOff>
    </xdr:from>
    <xdr:to>
      <xdr:col>6</xdr:col>
      <xdr:colOff>561975</xdr:colOff>
      <xdr:row>99</xdr:row>
      <xdr:rowOff>82552</xdr:rowOff>
    </xdr:to>
    <xdr:sp macro="" textlink="">
      <xdr:nvSpPr>
        <xdr:cNvPr id="262" name="円/楕円 261"/>
        <xdr:cNvSpPr/>
      </xdr:nvSpPr>
      <xdr:spPr>
        <a:xfrm>
          <a:off x="4584700" y="16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67329</xdr:rowOff>
    </xdr:from>
    <xdr:ext cx="534377" cy="259045"/>
    <xdr:sp macro="" textlink="">
      <xdr:nvSpPr>
        <xdr:cNvPr id="263" name="衛生費該当値テキスト"/>
        <xdr:cNvSpPr txBox="1"/>
      </xdr:nvSpPr>
      <xdr:spPr>
        <a:xfrm>
          <a:off x="4686300" y="168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166232</xdr:rowOff>
    </xdr:from>
    <xdr:to>
      <xdr:col>5</xdr:col>
      <xdr:colOff>409575</xdr:colOff>
      <xdr:row>99</xdr:row>
      <xdr:rowOff>96382</xdr:rowOff>
    </xdr:to>
    <xdr:sp macro="" textlink="">
      <xdr:nvSpPr>
        <xdr:cNvPr id="264" name="円/楕円 263"/>
        <xdr:cNvSpPr/>
      </xdr:nvSpPr>
      <xdr:spPr>
        <a:xfrm>
          <a:off x="3746500" y="16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87509</xdr:rowOff>
    </xdr:from>
    <xdr:ext cx="534377" cy="259045"/>
    <xdr:sp macro="" textlink="">
      <xdr:nvSpPr>
        <xdr:cNvPr id="265" name="テキスト ボックス 264"/>
        <xdr:cNvSpPr txBox="1"/>
      </xdr:nvSpPr>
      <xdr:spPr>
        <a:xfrm>
          <a:off x="3530111" y="17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141984</xdr:rowOff>
    </xdr:from>
    <xdr:to>
      <xdr:col>4</xdr:col>
      <xdr:colOff>206375</xdr:colOff>
      <xdr:row>99</xdr:row>
      <xdr:rowOff>72134</xdr:rowOff>
    </xdr:to>
    <xdr:sp macro="" textlink="">
      <xdr:nvSpPr>
        <xdr:cNvPr id="266" name="円/楕円 265"/>
        <xdr:cNvSpPr/>
      </xdr:nvSpPr>
      <xdr:spPr>
        <a:xfrm>
          <a:off x="2857500" y="16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63261</xdr:rowOff>
    </xdr:from>
    <xdr:ext cx="534377" cy="259045"/>
    <xdr:sp macro="" textlink="">
      <xdr:nvSpPr>
        <xdr:cNvPr id="267" name="テキスト ボックス 266"/>
        <xdr:cNvSpPr txBox="1"/>
      </xdr:nvSpPr>
      <xdr:spPr>
        <a:xfrm>
          <a:off x="2641111" y="17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111581</xdr:rowOff>
    </xdr:from>
    <xdr:to>
      <xdr:col>3</xdr:col>
      <xdr:colOff>3175</xdr:colOff>
      <xdr:row>99</xdr:row>
      <xdr:rowOff>41731</xdr:rowOff>
    </xdr:to>
    <xdr:sp macro="" textlink="">
      <xdr:nvSpPr>
        <xdr:cNvPr id="268" name="円/楕円 267"/>
        <xdr:cNvSpPr/>
      </xdr:nvSpPr>
      <xdr:spPr>
        <a:xfrm>
          <a:off x="1968500" y="169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32858</xdr:rowOff>
    </xdr:from>
    <xdr:ext cx="534377" cy="259045"/>
    <xdr:sp macro="" textlink="">
      <xdr:nvSpPr>
        <xdr:cNvPr id="269" name="テキスト ボックス 268"/>
        <xdr:cNvSpPr txBox="1"/>
      </xdr:nvSpPr>
      <xdr:spPr>
        <a:xfrm>
          <a:off x="1752111" y="170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139747</xdr:rowOff>
    </xdr:from>
    <xdr:to>
      <xdr:col>1</xdr:col>
      <xdr:colOff>485775</xdr:colOff>
      <xdr:row>99</xdr:row>
      <xdr:rowOff>69897</xdr:rowOff>
    </xdr:to>
    <xdr:sp macro="" textlink="">
      <xdr:nvSpPr>
        <xdr:cNvPr id="270" name="円/楕円 269"/>
        <xdr:cNvSpPr/>
      </xdr:nvSpPr>
      <xdr:spPr>
        <a:xfrm>
          <a:off x="1079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61024</xdr:rowOff>
    </xdr:from>
    <xdr:ext cx="534377" cy="259045"/>
    <xdr:sp macro="" textlink="">
      <xdr:nvSpPr>
        <xdr:cNvPr id="271" name="テキスト ボックス 270"/>
        <xdr:cNvSpPr txBox="1"/>
      </xdr:nvSpPr>
      <xdr:spPr>
        <a:xfrm>
          <a:off x="863111" y="17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68507</xdr:rowOff>
    </xdr:from>
    <xdr:to>
      <xdr:col>15</xdr:col>
      <xdr:colOff>180975</xdr:colOff>
      <xdr:row>35</xdr:row>
      <xdr:rowOff>73406</xdr:rowOff>
    </xdr:to>
    <xdr:cxnSp macro="">
      <xdr:nvCxnSpPr>
        <xdr:cNvPr id="302" name="直線コネクタ 301"/>
        <xdr:cNvCxnSpPr/>
      </xdr:nvCxnSpPr>
      <xdr:spPr>
        <a:xfrm flipV="1">
          <a:off x="9639300" y="60692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73406</xdr:rowOff>
    </xdr:from>
    <xdr:to>
      <xdr:col>14</xdr:col>
      <xdr:colOff>28575</xdr:colOff>
      <xdr:row>35</xdr:row>
      <xdr:rowOff>78958</xdr:rowOff>
    </xdr:to>
    <xdr:cxnSp macro="">
      <xdr:nvCxnSpPr>
        <xdr:cNvPr id="305" name="直線コネクタ 304"/>
        <xdr:cNvCxnSpPr/>
      </xdr:nvCxnSpPr>
      <xdr:spPr>
        <a:xfrm flipV="1">
          <a:off x="8750300" y="60741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6" name="フローチャート : 判断 305"/>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166931</xdr:rowOff>
    </xdr:from>
    <xdr:ext cx="378565" cy="259045"/>
    <xdr:sp macro="" textlink="">
      <xdr:nvSpPr>
        <xdr:cNvPr id="307" name="テキスト ボックス 306"/>
        <xdr:cNvSpPr txBox="1"/>
      </xdr:nvSpPr>
      <xdr:spPr>
        <a:xfrm>
          <a:off x="9450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2213</xdr:rowOff>
    </xdr:from>
    <xdr:to>
      <xdr:col>12</xdr:col>
      <xdr:colOff>511175</xdr:colOff>
      <xdr:row>35</xdr:row>
      <xdr:rowOff>78958</xdr:rowOff>
    </xdr:to>
    <xdr:cxnSp macro="">
      <xdr:nvCxnSpPr>
        <xdr:cNvPr id="308" name="直線コネクタ 307"/>
        <xdr:cNvCxnSpPr/>
      </xdr:nvCxnSpPr>
      <xdr:spPr>
        <a:xfrm>
          <a:off x="7861300" y="600296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9" name="フローチャート : 判断 308"/>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83002</xdr:rowOff>
    </xdr:from>
    <xdr:ext cx="469744" cy="259045"/>
    <xdr:sp macro="" textlink="">
      <xdr:nvSpPr>
        <xdr:cNvPr id="310" name="テキスト ボックス 309"/>
        <xdr:cNvSpPr txBox="1"/>
      </xdr:nvSpPr>
      <xdr:spPr>
        <a:xfrm>
          <a:off x="8515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41728</xdr:rowOff>
    </xdr:from>
    <xdr:to>
      <xdr:col>11</xdr:col>
      <xdr:colOff>307975</xdr:colOff>
      <xdr:row>35</xdr:row>
      <xdr:rowOff>2213</xdr:rowOff>
    </xdr:to>
    <xdr:cxnSp macro="">
      <xdr:nvCxnSpPr>
        <xdr:cNvPr id="311" name="直線コネクタ 310"/>
        <xdr:cNvCxnSpPr/>
      </xdr:nvCxnSpPr>
      <xdr:spPr>
        <a:xfrm>
          <a:off x="6972300" y="5699578"/>
          <a:ext cx="889000" cy="3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12" name="フローチャート : 判断 311"/>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166278</xdr:rowOff>
    </xdr:from>
    <xdr:ext cx="469744" cy="259045"/>
    <xdr:sp macro="" textlink="">
      <xdr:nvSpPr>
        <xdr:cNvPr id="313" name="テキスト ボックス 312"/>
        <xdr:cNvSpPr txBox="1"/>
      </xdr:nvSpPr>
      <xdr:spPr>
        <a:xfrm>
          <a:off x="7626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14" name="フローチャート : 判断 313"/>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119578</xdr:rowOff>
    </xdr:from>
    <xdr:ext cx="469744" cy="259045"/>
    <xdr:sp macro="" textlink="">
      <xdr:nvSpPr>
        <xdr:cNvPr id="315" name="テキスト ボックス 314"/>
        <xdr:cNvSpPr txBox="1"/>
      </xdr:nvSpPr>
      <xdr:spPr>
        <a:xfrm>
          <a:off x="6737427"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17707</xdr:rowOff>
    </xdr:from>
    <xdr:to>
      <xdr:col>15</xdr:col>
      <xdr:colOff>231775</xdr:colOff>
      <xdr:row>35</xdr:row>
      <xdr:rowOff>119307</xdr:rowOff>
    </xdr:to>
    <xdr:sp macro="" textlink="">
      <xdr:nvSpPr>
        <xdr:cNvPr id="321" name="円/楕円 320"/>
        <xdr:cNvSpPr/>
      </xdr:nvSpPr>
      <xdr:spPr>
        <a:xfrm>
          <a:off x="104267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40584</xdr:rowOff>
    </xdr:from>
    <xdr:ext cx="469744" cy="259045"/>
    <xdr:sp macro="" textlink="">
      <xdr:nvSpPr>
        <xdr:cNvPr id="322" name="労働費該当値テキスト"/>
        <xdr:cNvSpPr txBox="1"/>
      </xdr:nvSpPr>
      <xdr:spPr>
        <a:xfrm>
          <a:off x="10528300" y="58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22606</xdr:rowOff>
    </xdr:from>
    <xdr:to>
      <xdr:col>14</xdr:col>
      <xdr:colOff>79375</xdr:colOff>
      <xdr:row>35</xdr:row>
      <xdr:rowOff>124206</xdr:rowOff>
    </xdr:to>
    <xdr:sp macro="" textlink="">
      <xdr:nvSpPr>
        <xdr:cNvPr id="323" name="円/楕円 322"/>
        <xdr:cNvSpPr/>
      </xdr:nvSpPr>
      <xdr:spPr>
        <a:xfrm>
          <a:off x="958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140733</xdr:rowOff>
    </xdr:from>
    <xdr:ext cx="469744" cy="259045"/>
    <xdr:sp macro="" textlink="">
      <xdr:nvSpPr>
        <xdr:cNvPr id="324" name="テキスト ボックス 323"/>
        <xdr:cNvSpPr txBox="1"/>
      </xdr:nvSpPr>
      <xdr:spPr>
        <a:xfrm>
          <a:off x="9404427"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28158</xdr:rowOff>
    </xdr:from>
    <xdr:to>
      <xdr:col>12</xdr:col>
      <xdr:colOff>561975</xdr:colOff>
      <xdr:row>35</xdr:row>
      <xdr:rowOff>129758</xdr:rowOff>
    </xdr:to>
    <xdr:sp macro="" textlink="">
      <xdr:nvSpPr>
        <xdr:cNvPr id="325" name="円/楕円 324"/>
        <xdr:cNvSpPr/>
      </xdr:nvSpPr>
      <xdr:spPr>
        <a:xfrm>
          <a:off x="8699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146285</xdr:rowOff>
    </xdr:from>
    <xdr:ext cx="469744" cy="259045"/>
    <xdr:sp macro="" textlink="">
      <xdr:nvSpPr>
        <xdr:cNvPr id="326" name="テキスト ボックス 325"/>
        <xdr:cNvSpPr txBox="1"/>
      </xdr:nvSpPr>
      <xdr:spPr>
        <a:xfrm>
          <a:off x="8515427"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122863</xdr:rowOff>
    </xdr:from>
    <xdr:to>
      <xdr:col>11</xdr:col>
      <xdr:colOff>358775</xdr:colOff>
      <xdr:row>35</xdr:row>
      <xdr:rowOff>53013</xdr:rowOff>
    </xdr:to>
    <xdr:sp macro="" textlink="">
      <xdr:nvSpPr>
        <xdr:cNvPr id="327" name="円/楕円 326"/>
        <xdr:cNvSpPr/>
      </xdr:nvSpPr>
      <xdr:spPr>
        <a:xfrm>
          <a:off x="7810500" y="59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69540</xdr:rowOff>
    </xdr:from>
    <xdr:ext cx="469744" cy="259045"/>
    <xdr:sp macro="" textlink="">
      <xdr:nvSpPr>
        <xdr:cNvPr id="328" name="テキスト ボックス 327"/>
        <xdr:cNvSpPr txBox="1"/>
      </xdr:nvSpPr>
      <xdr:spPr>
        <a:xfrm>
          <a:off x="7626427" y="57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162378</xdr:rowOff>
    </xdr:from>
    <xdr:to>
      <xdr:col>10</xdr:col>
      <xdr:colOff>155575</xdr:colOff>
      <xdr:row>33</xdr:row>
      <xdr:rowOff>92528</xdr:rowOff>
    </xdr:to>
    <xdr:sp macro="" textlink="">
      <xdr:nvSpPr>
        <xdr:cNvPr id="329" name="円/楕円 328"/>
        <xdr:cNvSpPr/>
      </xdr:nvSpPr>
      <xdr:spPr>
        <a:xfrm>
          <a:off x="6921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109055</xdr:rowOff>
    </xdr:from>
    <xdr:ext cx="469744" cy="259045"/>
    <xdr:sp macro="" textlink="">
      <xdr:nvSpPr>
        <xdr:cNvPr id="330" name="テキスト ボックス 329"/>
        <xdr:cNvSpPr txBox="1"/>
      </xdr:nvSpPr>
      <xdr:spPr>
        <a:xfrm>
          <a:off x="6737427" y="5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117575</xdr:rowOff>
    </xdr:from>
    <xdr:to>
      <xdr:col>15</xdr:col>
      <xdr:colOff>180975</xdr:colOff>
      <xdr:row>57</xdr:row>
      <xdr:rowOff>43214</xdr:rowOff>
    </xdr:to>
    <xdr:cxnSp macro="">
      <xdr:nvCxnSpPr>
        <xdr:cNvPr id="361" name="直線コネクタ 360"/>
        <xdr:cNvCxnSpPr/>
      </xdr:nvCxnSpPr>
      <xdr:spPr>
        <a:xfrm flipV="1">
          <a:off x="9639300" y="9718775"/>
          <a:ext cx="838200" cy="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144517</xdr:rowOff>
    </xdr:from>
    <xdr:to>
      <xdr:col>14</xdr:col>
      <xdr:colOff>28575</xdr:colOff>
      <xdr:row>57</xdr:row>
      <xdr:rowOff>43214</xdr:rowOff>
    </xdr:to>
    <xdr:cxnSp macro="">
      <xdr:nvCxnSpPr>
        <xdr:cNvPr id="364" name="直線コネクタ 363"/>
        <xdr:cNvCxnSpPr/>
      </xdr:nvCxnSpPr>
      <xdr:spPr>
        <a:xfrm>
          <a:off x="8750300" y="9745717"/>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5" name="フローチャート : 判断 364"/>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6" name="テキスト ボックス 365"/>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88967</xdr:rowOff>
    </xdr:from>
    <xdr:to>
      <xdr:col>12</xdr:col>
      <xdr:colOff>511175</xdr:colOff>
      <xdr:row>56</xdr:row>
      <xdr:rowOff>144517</xdr:rowOff>
    </xdr:to>
    <xdr:cxnSp macro="">
      <xdr:nvCxnSpPr>
        <xdr:cNvPr id="367" name="直線コネクタ 366"/>
        <xdr:cNvCxnSpPr/>
      </xdr:nvCxnSpPr>
      <xdr:spPr>
        <a:xfrm>
          <a:off x="7861300" y="969016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8" name="フローチャート : 判断 367"/>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69" name="テキスト ボックス 368"/>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88967</xdr:rowOff>
    </xdr:from>
    <xdr:to>
      <xdr:col>11</xdr:col>
      <xdr:colOff>307975</xdr:colOff>
      <xdr:row>56</xdr:row>
      <xdr:rowOff>160470</xdr:rowOff>
    </xdr:to>
    <xdr:cxnSp macro="">
      <xdr:nvCxnSpPr>
        <xdr:cNvPr id="370" name="直線コネクタ 369"/>
        <xdr:cNvCxnSpPr/>
      </xdr:nvCxnSpPr>
      <xdr:spPr>
        <a:xfrm flipV="1">
          <a:off x="6972300" y="9690167"/>
          <a:ext cx="889000" cy="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71" name="フローチャート : 判断 370"/>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72" name="テキスト ボックス 371"/>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73" name="フローチャート : 判断 372"/>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4" name="テキスト ボックス 373"/>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66775</xdr:rowOff>
    </xdr:from>
    <xdr:to>
      <xdr:col>15</xdr:col>
      <xdr:colOff>231775</xdr:colOff>
      <xdr:row>56</xdr:row>
      <xdr:rowOff>168375</xdr:rowOff>
    </xdr:to>
    <xdr:sp macro="" textlink="">
      <xdr:nvSpPr>
        <xdr:cNvPr id="380" name="円/楕円 379"/>
        <xdr:cNvSpPr/>
      </xdr:nvSpPr>
      <xdr:spPr>
        <a:xfrm>
          <a:off x="10426700" y="96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89652</xdr:rowOff>
    </xdr:from>
    <xdr:ext cx="534377" cy="259045"/>
    <xdr:sp macro="" textlink="">
      <xdr:nvSpPr>
        <xdr:cNvPr id="381" name="農林水産業費該当値テキスト"/>
        <xdr:cNvSpPr txBox="1"/>
      </xdr:nvSpPr>
      <xdr:spPr>
        <a:xfrm>
          <a:off x="10528300" y="9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163864</xdr:rowOff>
    </xdr:from>
    <xdr:to>
      <xdr:col>14</xdr:col>
      <xdr:colOff>79375</xdr:colOff>
      <xdr:row>57</xdr:row>
      <xdr:rowOff>94014</xdr:rowOff>
    </xdr:to>
    <xdr:sp macro="" textlink="">
      <xdr:nvSpPr>
        <xdr:cNvPr id="382" name="円/楕円 381"/>
        <xdr:cNvSpPr/>
      </xdr:nvSpPr>
      <xdr:spPr>
        <a:xfrm>
          <a:off x="9588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110541</xdr:rowOff>
    </xdr:from>
    <xdr:ext cx="534377" cy="259045"/>
    <xdr:sp macro="" textlink="">
      <xdr:nvSpPr>
        <xdr:cNvPr id="383" name="テキスト ボックス 382"/>
        <xdr:cNvSpPr txBox="1"/>
      </xdr:nvSpPr>
      <xdr:spPr>
        <a:xfrm>
          <a:off x="9372111" y="9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93717</xdr:rowOff>
    </xdr:from>
    <xdr:to>
      <xdr:col>12</xdr:col>
      <xdr:colOff>561975</xdr:colOff>
      <xdr:row>57</xdr:row>
      <xdr:rowOff>23867</xdr:rowOff>
    </xdr:to>
    <xdr:sp macro="" textlink="">
      <xdr:nvSpPr>
        <xdr:cNvPr id="384" name="円/楕円 383"/>
        <xdr:cNvSpPr/>
      </xdr:nvSpPr>
      <xdr:spPr>
        <a:xfrm>
          <a:off x="8699500" y="96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40394</xdr:rowOff>
    </xdr:from>
    <xdr:ext cx="534377" cy="259045"/>
    <xdr:sp macro="" textlink="">
      <xdr:nvSpPr>
        <xdr:cNvPr id="385" name="テキスト ボックス 384"/>
        <xdr:cNvSpPr txBox="1"/>
      </xdr:nvSpPr>
      <xdr:spPr>
        <a:xfrm>
          <a:off x="8483111" y="94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38167</xdr:rowOff>
    </xdr:from>
    <xdr:to>
      <xdr:col>11</xdr:col>
      <xdr:colOff>358775</xdr:colOff>
      <xdr:row>56</xdr:row>
      <xdr:rowOff>139767</xdr:rowOff>
    </xdr:to>
    <xdr:sp macro="" textlink="">
      <xdr:nvSpPr>
        <xdr:cNvPr id="386" name="円/楕円 385"/>
        <xdr:cNvSpPr/>
      </xdr:nvSpPr>
      <xdr:spPr>
        <a:xfrm>
          <a:off x="7810500" y="96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156294</xdr:rowOff>
    </xdr:from>
    <xdr:ext cx="534377" cy="259045"/>
    <xdr:sp macro="" textlink="">
      <xdr:nvSpPr>
        <xdr:cNvPr id="387" name="テキスト ボックス 386"/>
        <xdr:cNvSpPr txBox="1"/>
      </xdr:nvSpPr>
      <xdr:spPr>
        <a:xfrm>
          <a:off x="7594111" y="9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109670</xdr:rowOff>
    </xdr:from>
    <xdr:to>
      <xdr:col>10</xdr:col>
      <xdr:colOff>155575</xdr:colOff>
      <xdr:row>57</xdr:row>
      <xdr:rowOff>39820</xdr:rowOff>
    </xdr:to>
    <xdr:sp macro="" textlink="">
      <xdr:nvSpPr>
        <xdr:cNvPr id="388" name="円/楕円 387"/>
        <xdr:cNvSpPr/>
      </xdr:nvSpPr>
      <xdr:spPr>
        <a:xfrm>
          <a:off x="6921500" y="97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56347</xdr:rowOff>
    </xdr:from>
    <xdr:ext cx="534377" cy="259045"/>
    <xdr:sp macro="" textlink="">
      <xdr:nvSpPr>
        <xdr:cNvPr id="389" name="テキスト ボックス 388"/>
        <xdr:cNvSpPr txBox="1"/>
      </xdr:nvSpPr>
      <xdr:spPr>
        <a:xfrm>
          <a:off x="6705111" y="94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141605</xdr:rowOff>
    </xdr:from>
    <xdr:to>
      <xdr:col>15</xdr:col>
      <xdr:colOff>180975</xdr:colOff>
      <xdr:row>77</xdr:row>
      <xdr:rowOff>88342</xdr:rowOff>
    </xdr:to>
    <xdr:cxnSp macro="">
      <xdr:nvCxnSpPr>
        <xdr:cNvPr id="418" name="直線コネクタ 417"/>
        <xdr:cNvCxnSpPr/>
      </xdr:nvCxnSpPr>
      <xdr:spPr>
        <a:xfrm flipV="1">
          <a:off x="9639300" y="13000355"/>
          <a:ext cx="838200" cy="2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76073</xdr:rowOff>
    </xdr:from>
    <xdr:to>
      <xdr:col>14</xdr:col>
      <xdr:colOff>28575</xdr:colOff>
      <xdr:row>77</xdr:row>
      <xdr:rowOff>88342</xdr:rowOff>
    </xdr:to>
    <xdr:cxnSp macro="">
      <xdr:nvCxnSpPr>
        <xdr:cNvPr id="421" name="直線コネクタ 420"/>
        <xdr:cNvCxnSpPr/>
      </xdr:nvCxnSpPr>
      <xdr:spPr>
        <a:xfrm>
          <a:off x="8750300" y="13277723"/>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22" name="フローチャート : 判断 421"/>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23" name="テキスト ボックス 422"/>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76073</xdr:rowOff>
    </xdr:from>
    <xdr:to>
      <xdr:col>12</xdr:col>
      <xdr:colOff>511175</xdr:colOff>
      <xdr:row>77</xdr:row>
      <xdr:rowOff>97410</xdr:rowOff>
    </xdr:to>
    <xdr:cxnSp macro="">
      <xdr:nvCxnSpPr>
        <xdr:cNvPr id="424" name="直線コネクタ 423"/>
        <xdr:cNvCxnSpPr/>
      </xdr:nvCxnSpPr>
      <xdr:spPr>
        <a:xfrm flipV="1">
          <a:off x="7861300" y="1327772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5" name="フローチャート : 判断 424"/>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6" name="テキスト ボックス 425"/>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105600</xdr:rowOff>
    </xdr:from>
    <xdr:to>
      <xdr:col>11</xdr:col>
      <xdr:colOff>307975</xdr:colOff>
      <xdr:row>77</xdr:row>
      <xdr:rowOff>97410</xdr:rowOff>
    </xdr:to>
    <xdr:cxnSp macro="">
      <xdr:nvCxnSpPr>
        <xdr:cNvPr id="427" name="直線コネクタ 426"/>
        <xdr:cNvCxnSpPr/>
      </xdr:nvCxnSpPr>
      <xdr:spPr>
        <a:xfrm>
          <a:off x="6972300" y="13135800"/>
          <a:ext cx="889000" cy="16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8" name="フローチャート : 判断 427"/>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9" name="テキスト ボックス 428"/>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30" name="フローチャート : 判断 429"/>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31" name="テキスト ボックス 430"/>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90805</xdr:rowOff>
    </xdr:from>
    <xdr:to>
      <xdr:col>15</xdr:col>
      <xdr:colOff>231775</xdr:colOff>
      <xdr:row>76</xdr:row>
      <xdr:rowOff>20955</xdr:rowOff>
    </xdr:to>
    <xdr:sp macro="" textlink="">
      <xdr:nvSpPr>
        <xdr:cNvPr id="437" name="円/楕円 436"/>
        <xdr:cNvSpPr/>
      </xdr:nvSpPr>
      <xdr:spPr>
        <a:xfrm>
          <a:off x="10426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113682</xdr:rowOff>
    </xdr:from>
    <xdr:ext cx="534377" cy="259045"/>
    <xdr:sp macro="" textlink="">
      <xdr:nvSpPr>
        <xdr:cNvPr id="438" name="商工費該当値テキスト"/>
        <xdr:cNvSpPr txBox="1"/>
      </xdr:nvSpPr>
      <xdr:spPr>
        <a:xfrm>
          <a:off x="10528300" y="128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37542</xdr:rowOff>
    </xdr:from>
    <xdr:to>
      <xdr:col>14</xdr:col>
      <xdr:colOff>79375</xdr:colOff>
      <xdr:row>77</xdr:row>
      <xdr:rowOff>139142</xdr:rowOff>
    </xdr:to>
    <xdr:sp macro="" textlink="">
      <xdr:nvSpPr>
        <xdr:cNvPr id="439" name="円/楕円 438"/>
        <xdr:cNvSpPr/>
      </xdr:nvSpPr>
      <xdr:spPr>
        <a:xfrm>
          <a:off x="9588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155669</xdr:rowOff>
    </xdr:from>
    <xdr:ext cx="469744" cy="259045"/>
    <xdr:sp macro="" textlink="">
      <xdr:nvSpPr>
        <xdr:cNvPr id="440" name="テキスト ボックス 439"/>
        <xdr:cNvSpPr txBox="1"/>
      </xdr:nvSpPr>
      <xdr:spPr>
        <a:xfrm>
          <a:off x="9404427" y="13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25273</xdr:rowOff>
    </xdr:from>
    <xdr:to>
      <xdr:col>12</xdr:col>
      <xdr:colOff>561975</xdr:colOff>
      <xdr:row>77</xdr:row>
      <xdr:rowOff>126873</xdr:rowOff>
    </xdr:to>
    <xdr:sp macro="" textlink="">
      <xdr:nvSpPr>
        <xdr:cNvPr id="441" name="円/楕円 440"/>
        <xdr:cNvSpPr/>
      </xdr:nvSpPr>
      <xdr:spPr>
        <a:xfrm>
          <a:off x="8699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143400</xdr:rowOff>
    </xdr:from>
    <xdr:ext cx="469744" cy="259045"/>
    <xdr:sp macro="" textlink="">
      <xdr:nvSpPr>
        <xdr:cNvPr id="442" name="テキスト ボックス 441"/>
        <xdr:cNvSpPr txBox="1"/>
      </xdr:nvSpPr>
      <xdr:spPr>
        <a:xfrm>
          <a:off x="8515427"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46610</xdr:rowOff>
    </xdr:from>
    <xdr:to>
      <xdr:col>11</xdr:col>
      <xdr:colOff>358775</xdr:colOff>
      <xdr:row>77</xdr:row>
      <xdr:rowOff>148210</xdr:rowOff>
    </xdr:to>
    <xdr:sp macro="" textlink="">
      <xdr:nvSpPr>
        <xdr:cNvPr id="443" name="円/楕円 442"/>
        <xdr:cNvSpPr/>
      </xdr:nvSpPr>
      <xdr:spPr>
        <a:xfrm>
          <a:off x="7810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164737</xdr:rowOff>
    </xdr:from>
    <xdr:ext cx="469744" cy="259045"/>
    <xdr:sp macro="" textlink="">
      <xdr:nvSpPr>
        <xdr:cNvPr id="444" name="テキスト ボックス 443"/>
        <xdr:cNvSpPr txBox="1"/>
      </xdr:nvSpPr>
      <xdr:spPr>
        <a:xfrm>
          <a:off x="7626427" y="130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54800</xdr:rowOff>
    </xdr:from>
    <xdr:to>
      <xdr:col>10</xdr:col>
      <xdr:colOff>155575</xdr:colOff>
      <xdr:row>76</xdr:row>
      <xdr:rowOff>156400</xdr:rowOff>
    </xdr:to>
    <xdr:sp macro="" textlink="">
      <xdr:nvSpPr>
        <xdr:cNvPr id="445" name="円/楕円 444"/>
        <xdr:cNvSpPr/>
      </xdr:nvSpPr>
      <xdr:spPr>
        <a:xfrm>
          <a:off x="6921500" y="130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1478</xdr:rowOff>
    </xdr:from>
    <xdr:ext cx="534377" cy="259045"/>
    <xdr:sp macro="" textlink="">
      <xdr:nvSpPr>
        <xdr:cNvPr id="446" name="テキスト ボックス 445"/>
        <xdr:cNvSpPr txBox="1"/>
      </xdr:nvSpPr>
      <xdr:spPr>
        <a:xfrm>
          <a:off x="6705111" y="128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156773</xdr:rowOff>
    </xdr:from>
    <xdr:to>
      <xdr:col>15</xdr:col>
      <xdr:colOff>180975</xdr:colOff>
      <xdr:row>97</xdr:row>
      <xdr:rowOff>161074</xdr:rowOff>
    </xdr:to>
    <xdr:cxnSp macro="">
      <xdr:nvCxnSpPr>
        <xdr:cNvPr id="475" name="直線コネクタ 474"/>
        <xdr:cNvCxnSpPr/>
      </xdr:nvCxnSpPr>
      <xdr:spPr>
        <a:xfrm flipV="1">
          <a:off x="9639300" y="16787423"/>
          <a:ext cx="8382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161074</xdr:rowOff>
    </xdr:from>
    <xdr:to>
      <xdr:col>14</xdr:col>
      <xdr:colOff>28575</xdr:colOff>
      <xdr:row>97</xdr:row>
      <xdr:rowOff>161409</xdr:rowOff>
    </xdr:to>
    <xdr:cxnSp macro="">
      <xdr:nvCxnSpPr>
        <xdr:cNvPr id="478" name="直線コネクタ 477"/>
        <xdr:cNvCxnSpPr/>
      </xdr:nvCxnSpPr>
      <xdr:spPr>
        <a:xfrm flipV="1">
          <a:off x="8750300" y="16791724"/>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9" name="フローチャート : 判断 478"/>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80" name="テキスト ボックス 479"/>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161409</xdr:rowOff>
    </xdr:from>
    <xdr:to>
      <xdr:col>12</xdr:col>
      <xdr:colOff>511175</xdr:colOff>
      <xdr:row>98</xdr:row>
      <xdr:rowOff>2053</xdr:rowOff>
    </xdr:to>
    <xdr:cxnSp macro="">
      <xdr:nvCxnSpPr>
        <xdr:cNvPr id="481" name="直線コネクタ 480"/>
        <xdr:cNvCxnSpPr/>
      </xdr:nvCxnSpPr>
      <xdr:spPr>
        <a:xfrm flipV="1">
          <a:off x="7861300" y="1679205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82" name="フローチャート : 判断 481"/>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83" name="テキスト ボックス 482"/>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2053</xdr:rowOff>
    </xdr:from>
    <xdr:to>
      <xdr:col>11</xdr:col>
      <xdr:colOff>307975</xdr:colOff>
      <xdr:row>98</xdr:row>
      <xdr:rowOff>17255</xdr:rowOff>
    </xdr:to>
    <xdr:cxnSp macro="">
      <xdr:nvCxnSpPr>
        <xdr:cNvPr id="484" name="直線コネクタ 483"/>
        <xdr:cNvCxnSpPr/>
      </xdr:nvCxnSpPr>
      <xdr:spPr>
        <a:xfrm flipV="1">
          <a:off x="6972300" y="1680415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5" name="フローチャート : 判断 484"/>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6" name="テキスト ボックス 485"/>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7" name="フローチャート : 判断 486"/>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8" name="テキスト ボックス 487"/>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105973</xdr:rowOff>
    </xdr:from>
    <xdr:to>
      <xdr:col>15</xdr:col>
      <xdr:colOff>231775</xdr:colOff>
      <xdr:row>98</xdr:row>
      <xdr:rowOff>36123</xdr:rowOff>
    </xdr:to>
    <xdr:sp macro="" textlink="">
      <xdr:nvSpPr>
        <xdr:cNvPr id="494" name="円/楕円 493"/>
        <xdr:cNvSpPr/>
      </xdr:nvSpPr>
      <xdr:spPr>
        <a:xfrm>
          <a:off x="10426700" y="167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128850</xdr:rowOff>
    </xdr:from>
    <xdr:ext cx="534377" cy="259045"/>
    <xdr:sp macro="" textlink="">
      <xdr:nvSpPr>
        <xdr:cNvPr id="495" name="土木費該当値テキスト"/>
        <xdr:cNvSpPr txBox="1"/>
      </xdr:nvSpPr>
      <xdr:spPr>
        <a:xfrm>
          <a:off x="10528300" y="165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110274</xdr:rowOff>
    </xdr:from>
    <xdr:to>
      <xdr:col>14</xdr:col>
      <xdr:colOff>79375</xdr:colOff>
      <xdr:row>98</xdr:row>
      <xdr:rowOff>40424</xdr:rowOff>
    </xdr:to>
    <xdr:sp macro="" textlink="">
      <xdr:nvSpPr>
        <xdr:cNvPr id="496" name="円/楕円 495"/>
        <xdr:cNvSpPr/>
      </xdr:nvSpPr>
      <xdr:spPr>
        <a:xfrm>
          <a:off x="9588500" y="167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56951</xdr:rowOff>
    </xdr:from>
    <xdr:ext cx="534377" cy="259045"/>
    <xdr:sp macro="" textlink="">
      <xdr:nvSpPr>
        <xdr:cNvPr id="497" name="テキスト ボックス 496"/>
        <xdr:cNvSpPr txBox="1"/>
      </xdr:nvSpPr>
      <xdr:spPr>
        <a:xfrm>
          <a:off x="9372111" y="16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110609</xdr:rowOff>
    </xdr:from>
    <xdr:to>
      <xdr:col>12</xdr:col>
      <xdr:colOff>561975</xdr:colOff>
      <xdr:row>98</xdr:row>
      <xdr:rowOff>40759</xdr:rowOff>
    </xdr:to>
    <xdr:sp macro="" textlink="">
      <xdr:nvSpPr>
        <xdr:cNvPr id="498" name="円/楕円 497"/>
        <xdr:cNvSpPr/>
      </xdr:nvSpPr>
      <xdr:spPr>
        <a:xfrm>
          <a:off x="8699500" y="167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57286</xdr:rowOff>
    </xdr:from>
    <xdr:ext cx="534377" cy="259045"/>
    <xdr:sp macro="" textlink="">
      <xdr:nvSpPr>
        <xdr:cNvPr id="499" name="テキスト ボックス 498"/>
        <xdr:cNvSpPr txBox="1"/>
      </xdr:nvSpPr>
      <xdr:spPr>
        <a:xfrm>
          <a:off x="8483111" y="165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122703</xdr:rowOff>
    </xdr:from>
    <xdr:to>
      <xdr:col>11</xdr:col>
      <xdr:colOff>358775</xdr:colOff>
      <xdr:row>98</xdr:row>
      <xdr:rowOff>52853</xdr:rowOff>
    </xdr:to>
    <xdr:sp macro="" textlink="">
      <xdr:nvSpPr>
        <xdr:cNvPr id="500" name="円/楕円 499"/>
        <xdr:cNvSpPr/>
      </xdr:nvSpPr>
      <xdr:spPr>
        <a:xfrm>
          <a:off x="7810500" y="16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69380</xdr:rowOff>
    </xdr:from>
    <xdr:ext cx="534377" cy="259045"/>
    <xdr:sp macro="" textlink="">
      <xdr:nvSpPr>
        <xdr:cNvPr id="501" name="テキスト ボックス 500"/>
        <xdr:cNvSpPr txBox="1"/>
      </xdr:nvSpPr>
      <xdr:spPr>
        <a:xfrm>
          <a:off x="7594111" y="16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137905</xdr:rowOff>
    </xdr:from>
    <xdr:to>
      <xdr:col>10</xdr:col>
      <xdr:colOff>155575</xdr:colOff>
      <xdr:row>98</xdr:row>
      <xdr:rowOff>68055</xdr:rowOff>
    </xdr:to>
    <xdr:sp macro="" textlink="">
      <xdr:nvSpPr>
        <xdr:cNvPr id="502" name="円/楕円 501"/>
        <xdr:cNvSpPr/>
      </xdr:nvSpPr>
      <xdr:spPr>
        <a:xfrm>
          <a:off x="6921500" y="167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84582</xdr:rowOff>
    </xdr:from>
    <xdr:ext cx="534377" cy="259045"/>
    <xdr:sp macro="" textlink="">
      <xdr:nvSpPr>
        <xdr:cNvPr id="503" name="テキスト ボックス 502"/>
        <xdr:cNvSpPr txBox="1"/>
      </xdr:nvSpPr>
      <xdr:spPr>
        <a:xfrm>
          <a:off x="6705111" y="165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156331</xdr:rowOff>
    </xdr:from>
    <xdr:to>
      <xdr:col>23</xdr:col>
      <xdr:colOff>517525</xdr:colOff>
      <xdr:row>36</xdr:row>
      <xdr:rowOff>168332</xdr:rowOff>
    </xdr:to>
    <xdr:cxnSp macro="">
      <xdr:nvCxnSpPr>
        <xdr:cNvPr id="532" name="直線コネクタ 531"/>
        <xdr:cNvCxnSpPr/>
      </xdr:nvCxnSpPr>
      <xdr:spPr>
        <a:xfrm flipV="1">
          <a:off x="15481300" y="5299831"/>
          <a:ext cx="8382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168332</xdr:rowOff>
    </xdr:from>
    <xdr:to>
      <xdr:col>22</xdr:col>
      <xdr:colOff>365125</xdr:colOff>
      <xdr:row>37</xdr:row>
      <xdr:rowOff>22314</xdr:rowOff>
    </xdr:to>
    <xdr:cxnSp macro="">
      <xdr:nvCxnSpPr>
        <xdr:cNvPr id="535" name="直線コネクタ 534"/>
        <xdr:cNvCxnSpPr/>
      </xdr:nvCxnSpPr>
      <xdr:spPr>
        <a:xfrm flipV="1">
          <a:off x="14592300" y="6340532"/>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6" name="フローチャート : 判断 535"/>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7" name="テキスト ボックス 536"/>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22314</xdr:rowOff>
    </xdr:from>
    <xdr:to>
      <xdr:col>21</xdr:col>
      <xdr:colOff>161925</xdr:colOff>
      <xdr:row>37</xdr:row>
      <xdr:rowOff>34163</xdr:rowOff>
    </xdr:to>
    <xdr:cxnSp macro="">
      <xdr:nvCxnSpPr>
        <xdr:cNvPr id="538" name="直線コネクタ 537"/>
        <xdr:cNvCxnSpPr/>
      </xdr:nvCxnSpPr>
      <xdr:spPr>
        <a:xfrm flipV="1">
          <a:off x="13703300" y="636596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9" name="フローチャート : 判断 538"/>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40" name="テキスト ボックス 539"/>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34163</xdr:rowOff>
    </xdr:from>
    <xdr:to>
      <xdr:col>19</xdr:col>
      <xdr:colOff>644525</xdr:colOff>
      <xdr:row>37</xdr:row>
      <xdr:rowOff>46527</xdr:rowOff>
    </xdr:to>
    <xdr:cxnSp macro="">
      <xdr:nvCxnSpPr>
        <xdr:cNvPr id="541" name="直線コネクタ 540"/>
        <xdr:cNvCxnSpPr/>
      </xdr:nvCxnSpPr>
      <xdr:spPr>
        <a:xfrm flipV="1">
          <a:off x="12814300" y="6377813"/>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42" name="フローチャート : 判断 541"/>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43" name="テキスト ボックス 542"/>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4" name="フローチャート : 判断 543"/>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5" name="テキスト ボックス 544"/>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105531</xdr:rowOff>
    </xdr:from>
    <xdr:to>
      <xdr:col>23</xdr:col>
      <xdr:colOff>568325</xdr:colOff>
      <xdr:row>31</xdr:row>
      <xdr:rowOff>35681</xdr:rowOff>
    </xdr:to>
    <xdr:sp macro="" textlink="">
      <xdr:nvSpPr>
        <xdr:cNvPr id="551" name="円/楕円 550"/>
        <xdr:cNvSpPr/>
      </xdr:nvSpPr>
      <xdr:spPr>
        <a:xfrm>
          <a:off x="162687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58558</xdr:rowOff>
    </xdr:from>
    <xdr:ext cx="534377" cy="259045"/>
    <xdr:sp macro="" textlink="">
      <xdr:nvSpPr>
        <xdr:cNvPr id="552" name="消防費該当値テキスト"/>
        <xdr:cNvSpPr txBox="1"/>
      </xdr:nvSpPr>
      <xdr:spPr>
        <a:xfrm>
          <a:off x="16370300" y="520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117532</xdr:rowOff>
    </xdr:from>
    <xdr:to>
      <xdr:col>22</xdr:col>
      <xdr:colOff>415925</xdr:colOff>
      <xdr:row>37</xdr:row>
      <xdr:rowOff>47682</xdr:rowOff>
    </xdr:to>
    <xdr:sp macro="" textlink="">
      <xdr:nvSpPr>
        <xdr:cNvPr id="553" name="円/楕円 552"/>
        <xdr:cNvSpPr/>
      </xdr:nvSpPr>
      <xdr:spPr>
        <a:xfrm>
          <a:off x="15430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64209</xdr:rowOff>
    </xdr:from>
    <xdr:ext cx="534377" cy="259045"/>
    <xdr:sp macro="" textlink="">
      <xdr:nvSpPr>
        <xdr:cNvPr id="554" name="テキスト ボックス 553"/>
        <xdr:cNvSpPr txBox="1"/>
      </xdr:nvSpPr>
      <xdr:spPr>
        <a:xfrm>
          <a:off x="15214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142964</xdr:rowOff>
    </xdr:from>
    <xdr:to>
      <xdr:col>21</xdr:col>
      <xdr:colOff>212725</xdr:colOff>
      <xdr:row>37</xdr:row>
      <xdr:rowOff>73114</xdr:rowOff>
    </xdr:to>
    <xdr:sp macro="" textlink="">
      <xdr:nvSpPr>
        <xdr:cNvPr id="555" name="円/楕円 554"/>
        <xdr:cNvSpPr/>
      </xdr:nvSpPr>
      <xdr:spPr>
        <a:xfrm>
          <a:off x="14541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89641</xdr:rowOff>
    </xdr:from>
    <xdr:ext cx="534377" cy="259045"/>
    <xdr:sp macro="" textlink="">
      <xdr:nvSpPr>
        <xdr:cNvPr id="556" name="テキスト ボックス 555"/>
        <xdr:cNvSpPr txBox="1"/>
      </xdr:nvSpPr>
      <xdr:spPr>
        <a:xfrm>
          <a:off x="14325111" y="6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154813</xdr:rowOff>
    </xdr:from>
    <xdr:to>
      <xdr:col>20</xdr:col>
      <xdr:colOff>9525</xdr:colOff>
      <xdr:row>37</xdr:row>
      <xdr:rowOff>84963</xdr:rowOff>
    </xdr:to>
    <xdr:sp macro="" textlink="">
      <xdr:nvSpPr>
        <xdr:cNvPr id="557" name="円/楕円 556"/>
        <xdr:cNvSpPr/>
      </xdr:nvSpPr>
      <xdr:spPr>
        <a:xfrm>
          <a:off x="13652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101490</xdr:rowOff>
    </xdr:from>
    <xdr:ext cx="534377" cy="259045"/>
    <xdr:sp macro="" textlink="">
      <xdr:nvSpPr>
        <xdr:cNvPr id="558" name="テキスト ボックス 557"/>
        <xdr:cNvSpPr txBox="1"/>
      </xdr:nvSpPr>
      <xdr:spPr>
        <a:xfrm>
          <a:off x="13436111"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167177</xdr:rowOff>
    </xdr:from>
    <xdr:to>
      <xdr:col>18</xdr:col>
      <xdr:colOff>492125</xdr:colOff>
      <xdr:row>37</xdr:row>
      <xdr:rowOff>97327</xdr:rowOff>
    </xdr:to>
    <xdr:sp macro="" textlink="">
      <xdr:nvSpPr>
        <xdr:cNvPr id="559" name="円/楕円 558"/>
        <xdr:cNvSpPr/>
      </xdr:nvSpPr>
      <xdr:spPr>
        <a:xfrm>
          <a:off x="12763500" y="63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113854</xdr:rowOff>
    </xdr:from>
    <xdr:ext cx="534377" cy="259045"/>
    <xdr:sp macro="" textlink="">
      <xdr:nvSpPr>
        <xdr:cNvPr id="560" name="テキスト ボックス 559"/>
        <xdr:cNvSpPr txBox="1"/>
      </xdr:nvSpPr>
      <xdr:spPr>
        <a:xfrm>
          <a:off x="12547111" y="61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146755</xdr:rowOff>
    </xdr:from>
    <xdr:to>
      <xdr:col>23</xdr:col>
      <xdr:colOff>517525</xdr:colOff>
      <xdr:row>57</xdr:row>
      <xdr:rowOff>78298</xdr:rowOff>
    </xdr:to>
    <xdr:cxnSp macro="">
      <xdr:nvCxnSpPr>
        <xdr:cNvPr id="587" name="直線コネクタ 586"/>
        <xdr:cNvCxnSpPr/>
      </xdr:nvCxnSpPr>
      <xdr:spPr>
        <a:xfrm flipV="1">
          <a:off x="15481300" y="9747955"/>
          <a:ext cx="8382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33378</xdr:rowOff>
    </xdr:from>
    <xdr:to>
      <xdr:col>22</xdr:col>
      <xdr:colOff>365125</xdr:colOff>
      <xdr:row>57</xdr:row>
      <xdr:rowOff>78298</xdr:rowOff>
    </xdr:to>
    <xdr:cxnSp macro="">
      <xdr:nvCxnSpPr>
        <xdr:cNvPr id="590" name="直線コネクタ 589"/>
        <xdr:cNvCxnSpPr/>
      </xdr:nvCxnSpPr>
      <xdr:spPr>
        <a:xfrm>
          <a:off x="14592300" y="9806028"/>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91" name="フローチャート : 判断 590"/>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139697</xdr:rowOff>
    </xdr:from>
    <xdr:ext cx="534377" cy="259045"/>
    <xdr:sp macro="" textlink="">
      <xdr:nvSpPr>
        <xdr:cNvPr id="592" name="テキスト ボックス 591"/>
        <xdr:cNvSpPr txBox="1"/>
      </xdr:nvSpPr>
      <xdr:spPr>
        <a:xfrm>
          <a:off x="15214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33378</xdr:rowOff>
    </xdr:from>
    <xdr:to>
      <xdr:col>21</xdr:col>
      <xdr:colOff>161925</xdr:colOff>
      <xdr:row>57</xdr:row>
      <xdr:rowOff>65108</xdr:rowOff>
    </xdr:to>
    <xdr:cxnSp macro="">
      <xdr:nvCxnSpPr>
        <xdr:cNvPr id="593" name="直線コネクタ 592"/>
        <xdr:cNvCxnSpPr/>
      </xdr:nvCxnSpPr>
      <xdr:spPr>
        <a:xfrm flipV="1">
          <a:off x="13703300" y="9806028"/>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4" name="フローチャート : 判断 593"/>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152033</xdr:rowOff>
    </xdr:from>
    <xdr:ext cx="534377" cy="259045"/>
    <xdr:sp macro="" textlink="">
      <xdr:nvSpPr>
        <xdr:cNvPr id="595" name="テキスト ボックス 594"/>
        <xdr:cNvSpPr txBox="1"/>
      </xdr:nvSpPr>
      <xdr:spPr>
        <a:xfrm>
          <a:off x="14325111" y="99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65108</xdr:rowOff>
    </xdr:from>
    <xdr:to>
      <xdr:col>19</xdr:col>
      <xdr:colOff>644525</xdr:colOff>
      <xdr:row>57</xdr:row>
      <xdr:rowOff>79830</xdr:rowOff>
    </xdr:to>
    <xdr:cxnSp macro="">
      <xdr:nvCxnSpPr>
        <xdr:cNvPr id="596" name="直線コネクタ 595"/>
        <xdr:cNvCxnSpPr/>
      </xdr:nvCxnSpPr>
      <xdr:spPr>
        <a:xfrm flipV="1">
          <a:off x="12814300" y="983775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7" name="フローチャート : 判断 596"/>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153153</xdr:rowOff>
    </xdr:from>
    <xdr:ext cx="534377" cy="259045"/>
    <xdr:sp macro="" textlink="">
      <xdr:nvSpPr>
        <xdr:cNvPr id="598" name="テキスト ボックス 597"/>
        <xdr:cNvSpPr txBox="1"/>
      </xdr:nvSpPr>
      <xdr:spPr>
        <a:xfrm>
          <a:off x="13436111" y="99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9" name="フローチャート : 判断 598"/>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158387</xdr:rowOff>
    </xdr:from>
    <xdr:ext cx="534377" cy="259045"/>
    <xdr:sp macro="" textlink="">
      <xdr:nvSpPr>
        <xdr:cNvPr id="600" name="テキスト ボックス 599"/>
        <xdr:cNvSpPr txBox="1"/>
      </xdr:nvSpPr>
      <xdr:spPr>
        <a:xfrm>
          <a:off x="12547111" y="99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95955</xdr:rowOff>
    </xdr:from>
    <xdr:to>
      <xdr:col>23</xdr:col>
      <xdr:colOff>568325</xdr:colOff>
      <xdr:row>57</xdr:row>
      <xdr:rowOff>26105</xdr:rowOff>
    </xdr:to>
    <xdr:sp macro="" textlink="">
      <xdr:nvSpPr>
        <xdr:cNvPr id="606" name="円/楕円 605"/>
        <xdr:cNvSpPr/>
      </xdr:nvSpPr>
      <xdr:spPr>
        <a:xfrm>
          <a:off x="16268700" y="96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118832</xdr:rowOff>
    </xdr:from>
    <xdr:ext cx="534377" cy="259045"/>
    <xdr:sp macro="" textlink="">
      <xdr:nvSpPr>
        <xdr:cNvPr id="607" name="教育費該当値テキスト"/>
        <xdr:cNvSpPr txBox="1"/>
      </xdr:nvSpPr>
      <xdr:spPr>
        <a:xfrm>
          <a:off x="16370300" y="95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27498</xdr:rowOff>
    </xdr:from>
    <xdr:to>
      <xdr:col>22</xdr:col>
      <xdr:colOff>415925</xdr:colOff>
      <xdr:row>57</xdr:row>
      <xdr:rowOff>129098</xdr:rowOff>
    </xdr:to>
    <xdr:sp macro="" textlink="">
      <xdr:nvSpPr>
        <xdr:cNvPr id="608" name="円/楕円 607"/>
        <xdr:cNvSpPr/>
      </xdr:nvSpPr>
      <xdr:spPr>
        <a:xfrm>
          <a:off x="154305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145625</xdr:rowOff>
    </xdr:from>
    <xdr:ext cx="534377" cy="259045"/>
    <xdr:sp macro="" textlink="">
      <xdr:nvSpPr>
        <xdr:cNvPr id="609" name="テキスト ボックス 608"/>
        <xdr:cNvSpPr txBox="1"/>
      </xdr:nvSpPr>
      <xdr:spPr>
        <a:xfrm>
          <a:off x="15214111" y="95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154028</xdr:rowOff>
    </xdr:from>
    <xdr:to>
      <xdr:col>21</xdr:col>
      <xdr:colOff>212725</xdr:colOff>
      <xdr:row>57</xdr:row>
      <xdr:rowOff>84178</xdr:rowOff>
    </xdr:to>
    <xdr:sp macro="" textlink="">
      <xdr:nvSpPr>
        <xdr:cNvPr id="610" name="円/楕円 609"/>
        <xdr:cNvSpPr/>
      </xdr:nvSpPr>
      <xdr:spPr>
        <a:xfrm>
          <a:off x="14541500" y="97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100705</xdr:rowOff>
    </xdr:from>
    <xdr:ext cx="534377" cy="259045"/>
    <xdr:sp macro="" textlink="">
      <xdr:nvSpPr>
        <xdr:cNvPr id="611" name="テキスト ボックス 610"/>
        <xdr:cNvSpPr txBox="1"/>
      </xdr:nvSpPr>
      <xdr:spPr>
        <a:xfrm>
          <a:off x="14325111" y="95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14308</xdr:rowOff>
    </xdr:from>
    <xdr:to>
      <xdr:col>20</xdr:col>
      <xdr:colOff>9525</xdr:colOff>
      <xdr:row>57</xdr:row>
      <xdr:rowOff>115908</xdr:rowOff>
    </xdr:to>
    <xdr:sp macro="" textlink="">
      <xdr:nvSpPr>
        <xdr:cNvPr id="612" name="円/楕円 611"/>
        <xdr:cNvSpPr/>
      </xdr:nvSpPr>
      <xdr:spPr>
        <a:xfrm>
          <a:off x="13652500" y="97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132435</xdr:rowOff>
    </xdr:from>
    <xdr:ext cx="534377" cy="259045"/>
    <xdr:sp macro="" textlink="">
      <xdr:nvSpPr>
        <xdr:cNvPr id="613" name="テキスト ボックス 612"/>
        <xdr:cNvSpPr txBox="1"/>
      </xdr:nvSpPr>
      <xdr:spPr>
        <a:xfrm>
          <a:off x="13436111" y="95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29030</xdr:rowOff>
    </xdr:from>
    <xdr:to>
      <xdr:col>18</xdr:col>
      <xdr:colOff>492125</xdr:colOff>
      <xdr:row>57</xdr:row>
      <xdr:rowOff>130630</xdr:rowOff>
    </xdr:to>
    <xdr:sp macro="" textlink="">
      <xdr:nvSpPr>
        <xdr:cNvPr id="614" name="円/楕円 613"/>
        <xdr:cNvSpPr/>
      </xdr:nvSpPr>
      <xdr:spPr>
        <a:xfrm>
          <a:off x="12763500" y="9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147157</xdr:rowOff>
    </xdr:from>
    <xdr:ext cx="534377" cy="259045"/>
    <xdr:sp macro="" textlink="">
      <xdr:nvSpPr>
        <xdr:cNvPr id="615" name="テキスト ボックス 614"/>
        <xdr:cNvSpPr txBox="1"/>
      </xdr:nvSpPr>
      <xdr:spPr>
        <a:xfrm>
          <a:off x="12547111" y="95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44" name="フローチャート : 判断 643"/>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16146</xdr:rowOff>
    </xdr:from>
    <xdr:ext cx="469744" cy="259045"/>
    <xdr:sp macro="" textlink="">
      <xdr:nvSpPr>
        <xdr:cNvPr id="645" name="テキスト ボックス 644"/>
        <xdr:cNvSpPr txBox="1"/>
      </xdr:nvSpPr>
      <xdr:spPr>
        <a:xfrm>
          <a:off x="15246427"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7569</xdr:rowOff>
    </xdr:from>
    <xdr:to>
      <xdr:col>21</xdr:col>
      <xdr:colOff>161925</xdr:colOff>
      <xdr:row>78</xdr:row>
      <xdr:rowOff>25400</xdr:rowOff>
    </xdr:to>
    <xdr:cxnSp macro="">
      <xdr:nvCxnSpPr>
        <xdr:cNvPr id="646" name="直線コネクタ 645"/>
        <xdr:cNvCxnSpPr/>
      </xdr:nvCxnSpPr>
      <xdr:spPr>
        <a:xfrm>
          <a:off x="13703300" y="133806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7" name="フローチャート : 判断 646"/>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148048</xdr:rowOff>
    </xdr:from>
    <xdr:ext cx="469744" cy="259045"/>
    <xdr:sp macro="" textlink="">
      <xdr:nvSpPr>
        <xdr:cNvPr id="648" name="テキスト ボックス 647"/>
        <xdr:cNvSpPr txBox="1"/>
      </xdr:nvSpPr>
      <xdr:spPr>
        <a:xfrm>
          <a:off x="14357427" y="130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134556</xdr:rowOff>
    </xdr:from>
    <xdr:to>
      <xdr:col>19</xdr:col>
      <xdr:colOff>644525</xdr:colOff>
      <xdr:row>78</xdr:row>
      <xdr:rowOff>7569</xdr:rowOff>
    </xdr:to>
    <xdr:cxnSp macro="">
      <xdr:nvCxnSpPr>
        <xdr:cNvPr id="649" name="直線コネクタ 648"/>
        <xdr:cNvCxnSpPr/>
      </xdr:nvCxnSpPr>
      <xdr:spPr>
        <a:xfrm>
          <a:off x="12814300" y="1333620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50" name="フローチャート : 判断 649"/>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83069</xdr:rowOff>
    </xdr:from>
    <xdr:ext cx="469744" cy="259045"/>
    <xdr:sp macro="" textlink="">
      <xdr:nvSpPr>
        <xdr:cNvPr id="651" name="テキスト ボックス 650"/>
        <xdr:cNvSpPr txBox="1"/>
      </xdr:nvSpPr>
      <xdr:spPr>
        <a:xfrm>
          <a:off x="13468427" y="129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52" name="フローチャート : 判断 651"/>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62037</xdr:rowOff>
    </xdr:from>
    <xdr:ext cx="469744" cy="259045"/>
    <xdr:sp macro="" textlink="">
      <xdr:nvSpPr>
        <xdr:cNvPr id="653" name="テキスト ボックス 652"/>
        <xdr:cNvSpPr txBox="1"/>
      </xdr:nvSpPr>
      <xdr:spPr>
        <a:xfrm>
          <a:off x="12579427" y="12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128219</xdr:rowOff>
    </xdr:from>
    <xdr:to>
      <xdr:col>20</xdr:col>
      <xdr:colOff>9525</xdr:colOff>
      <xdr:row>78</xdr:row>
      <xdr:rowOff>58369</xdr:rowOff>
    </xdr:to>
    <xdr:sp macro="" textlink="">
      <xdr:nvSpPr>
        <xdr:cNvPr id="665" name="円/楕円 664"/>
        <xdr:cNvSpPr/>
      </xdr:nvSpPr>
      <xdr:spPr>
        <a:xfrm>
          <a:off x="13652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49496</xdr:rowOff>
    </xdr:from>
    <xdr:ext cx="378565" cy="259045"/>
    <xdr:sp macro="" textlink="">
      <xdr:nvSpPr>
        <xdr:cNvPr id="666" name="テキスト ボックス 665"/>
        <xdr:cNvSpPr txBox="1"/>
      </xdr:nvSpPr>
      <xdr:spPr>
        <a:xfrm>
          <a:off x="13514017" y="13422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83756</xdr:rowOff>
    </xdr:from>
    <xdr:to>
      <xdr:col>18</xdr:col>
      <xdr:colOff>492125</xdr:colOff>
      <xdr:row>78</xdr:row>
      <xdr:rowOff>13906</xdr:rowOff>
    </xdr:to>
    <xdr:sp macro="" textlink="">
      <xdr:nvSpPr>
        <xdr:cNvPr id="667" name="円/楕円 666"/>
        <xdr:cNvSpPr/>
      </xdr:nvSpPr>
      <xdr:spPr>
        <a:xfrm>
          <a:off x="12763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5033</xdr:rowOff>
    </xdr:from>
    <xdr:ext cx="469744" cy="259045"/>
    <xdr:sp macro="" textlink="">
      <xdr:nvSpPr>
        <xdr:cNvPr id="668" name="テキスト ボックス 667"/>
        <xdr:cNvSpPr txBox="1"/>
      </xdr:nvSpPr>
      <xdr:spPr>
        <a:xfrm>
          <a:off x="12579427" y="13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47124</xdr:rowOff>
    </xdr:from>
    <xdr:to>
      <xdr:col>23</xdr:col>
      <xdr:colOff>517525</xdr:colOff>
      <xdr:row>97</xdr:row>
      <xdr:rowOff>71836</xdr:rowOff>
    </xdr:to>
    <xdr:cxnSp macro="">
      <xdr:nvCxnSpPr>
        <xdr:cNvPr id="697" name="直線コネクタ 696"/>
        <xdr:cNvCxnSpPr/>
      </xdr:nvCxnSpPr>
      <xdr:spPr>
        <a:xfrm>
          <a:off x="15481300" y="1667777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36038</xdr:rowOff>
    </xdr:from>
    <xdr:to>
      <xdr:col>22</xdr:col>
      <xdr:colOff>365125</xdr:colOff>
      <xdr:row>97</xdr:row>
      <xdr:rowOff>47124</xdr:rowOff>
    </xdr:to>
    <xdr:cxnSp macro="">
      <xdr:nvCxnSpPr>
        <xdr:cNvPr id="700" name="直線コネクタ 699"/>
        <xdr:cNvCxnSpPr/>
      </xdr:nvCxnSpPr>
      <xdr:spPr>
        <a:xfrm>
          <a:off x="14592300" y="16666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1" name="フローチャート : 判断 700"/>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702" name="テキスト ボックス 701"/>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5406</xdr:rowOff>
    </xdr:from>
    <xdr:to>
      <xdr:col>21</xdr:col>
      <xdr:colOff>161925</xdr:colOff>
      <xdr:row>97</xdr:row>
      <xdr:rowOff>36038</xdr:rowOff>
    </xdr:to>
    <xdr:cxnSp macro="">
      <xdr:nvCxnSpPr>
        <xdr:cNvPr id="703" name="直線コネクタ 702"/>
        <xdr:cNvCxnSpPr/>
      </xdr:nvCxnSpPr>
      <xdr:spPr>
        <a:xfrm>
          <a:off x="13703300" y="16636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4" name="フローチャート : 判断 703"/>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5" name="テキスト ボックス 704"/>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164640</xdr:rowOff>
    </xdr:from>
    <xdr:to>
      <xdr:col>19</xdr:col>
      <xdr:colOff>644525</xdr:colOff>
      <xdr:row>97</xdr:row>
      <xdr:rowOff>5406</xdr:rowOff>
    </xdr:to>
    <xdr:cxnSp macro="">
      <xdr:nvCxnSpPr>
        <xdr:cNvPr id="706" name="直線コネクタ 705"/>
        <xdr:cNvCxnSpPr/>
      </xdr:nvCxnSpPr>
      <xdr:spPr>
        <a:xfrm>
          <a:off x="12814300" y="16623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7" name="フローチャート : 判断 706"/>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08" name="テキスト ボックス 707"/>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09" name="フローチャート : 判断 708"/>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10" name="テキスト ボックス 709"/>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21036</xdr:rowOff>
    </xdr:from>
    <xdr:to>
      <xdr:col>23</xdr:col>
      <xdr:colOff>568325</xdr:colOff>
      <xdr:row>97</xdr:row>
      <xdr:rowOff>122636</xdr:rowOff>
    </xdr:to>
    <xdr:sp macro="" textlink="">
      <xdr:nvSpPr>
        <xdr:cNvPr id="716" name="円/楕円 715"/>
        <xdr:cNvSpPr/>
      </xdr:nvSpPr>
      <xdr:spPr>
        <a:xfrm>
          <a:off x="162687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170913</xdr:rowOff>
    </xdr:from>
    <xdr:ext cx="534377" cy="259045"/>
    <xdr:sp macro="" textlink="">
      <xdr:nvSpPr>
        <xdr:cNvPr id="717" name="公債費該当値テキスト"/>
        <xdr:cNvSpPr txBox="1"/>
      </xdr:nvSpPr>
      <xdr:spPr>
        <a:xfrm>
          <a:off x="16370300" y="166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167774</xdr:rowOff>
    </xdr:from>
    <xdr:to>
      <xdr:col>22</xdr:col>
      <xdr:colOff>415925</xdr:colOff>
      <xdr:row>97</xdr:row>
      <xdr:rowOff>97924</xdr:rowOff>
    </xdr:to>
    <xdr:sp macro="" textlink="">
      <xdr:nvSpPr>
        <xdr:cNvPr id="718" name="円/楕円 717"/>
        <xdr:cNvSpPr/>
      </xdr:nvSpPr>
      <xdr:spPr>
        <a:xfrm>
          <a:off x="15430500" y="166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114451</xdr:rowOff>
    </xdr:from>
    <xdr:ext cx="534377" cy="259045"/>
    <xdr:sp macro="" textlink="">
      <xdr:nvSpPr>
        <xdr:cNvPr id="719" name="テキスト ボックス 718"/>
        <xdr:cNvSpPr txBox="1"/>
      </xdr:nvSpPr>
      <xdr:spPr>
        <a:xfrm>
          <a:off x="15214111" y="16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156688</xdr:rowOff>
    </xdr:from>
    <xdr:to>
      <xdr:col>21</xdr:col>
      <xdr:colOff>212725</xdr:colOff>
      <xdr:row>97</xdr:row>
      <xdr:rowOff>86838</xdr:rowOff>
    </xdr:to>
    <xdr:sp macro="" textlink="">
      <xdr:nvSpPr>
        <xdr:cNvPr id="720" name="円/楕円 719"/>
        <xdr:cNvSpPr/>
      </xdr:nvSpPr>
      <xdr:spPr>
        <a:xfrm>
          <a:off x="14541500" y="166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103365</xdr:rowOff>
    </xdr:from>
    <xdr:ext cx="534377" cy="259045"/>
    <xdr:sp macro="" textlink="">
      <xdr:nvSpPr>
        <xdr:cNvPr id="721" name="テキスト ボックス 720"/>
        <xdr:cNvSpPr txBox="1"/>
      </xdr:nvSpPr>
      <xdr:spPr>
        <a:xfrm>
          <a:off x="14325111" y="163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126056</xdr:rowOff>
    </xdr:from>
    <xdr:to>
      <xdr:col>20</xdr:col>
      <xdr:colOff>9525</xdr:colOff>
      <xdr:row>97</xdr:row>
      <xdr:rowOff>56206</xdr:rowOff>
    </xdr:to>
    <xdr:sp macro="" textlink="">
      <xdr:nvSpPr>
        <xdr:cNvPr id="722" name="円/楕円 721"/>
        <xdr:cNvSpPr/>
      </xdr:nvSpPr>
      <xdr:spPr>
        <a:xfrm>
          <a:off x="13652500" y="165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72733</xdr:rowOff>
    </xdr:from>
    <xdr:ext cx="534377" cy="259045"/>
    <xdr:sp macro="" textlink="">
      <xdr:nvSpPr>
        <xdr:cNvPr id="723" name="テキスト ボックス 722"/>
        <xdr:cNvSpPr txBox="1"/>
      </xdr:nvSpPr>
      <xdr:spPr>
        <a:xfrm>
          <a:off x="13436111" y="163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113840</xdr:rowOff>
    </xdr:from>
    <xdr:to>
      <xdr:col>18</xdr:col>
      <xdr:colOff>492125</xdr:colOff>
      <xdr:row>97</xdr:row>
      <xdr:rowOff>43990</xdr:rowOff>
    </xdr:to>
    <xdr:sp macro="" textlink="">
      <xdr:nvSpPr>
        <xdr:cNvPr id="724" name="円/楕円 723"/>
        <xdr:cNvSpPr/>
      </xdr:nvSpPr>
      <xdr:spPr>
        <a:xfrm>
          <a:off x="12763500" y="165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60517</xdr:rowOff>
    </xdr:from>
    <xdr:ext cx="534377" cy="259045"/>
    <xdr:sp macro="" textlink="">
      <xdr:nvSpPr>
        <xdr:cNvPr id="725" name="テキスト ボックス 724"/>
        <xdr:cNvSpPr txBox="1"/>
      </xdr:nvSpPr>
      <xdr:spPr>
        <a:xfrm>
          <a:off x="12547111" y="163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58" name="フローチャート : 判断 757"/>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59" name="テキスト ボックス 758"/>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1" name="フローチャート : 判断 760"/>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2" name="テキスト ボックス 761"/>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4" name="フローチャート : 判断 763"/>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5" name="テキスト ボックス 764"/>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6" name="フローチャート : 判断 765"/>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7" name="テキスト ボックス 766"/>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みた歳出額は、額の多い順に挙げると民生費、総務費、消防費、教育費、土木費、公債費、農林水産業費、衛生費、商工費、議会費、労働費となり前年度と比較すると消防費及び教育費の歳出が嵩んだ他はほぼ前年度とほぼ同額、若しくは下回る結果となった。　</a:t>
          </a:r>
        </a:p>
        <a:p>
          <a:r>
            <a:rPr kumimoji="1" lang="ja-JP" altLang="en-US" sz="1300">
              <a:latin typeface="ＭＳ Ｐゴシック"/>
            </a:rPr>
            <a:t>　増減額の大きいものでみると、増額については、やはり先に挙げた消防費、教育費、商工費であり、その要因としては消防費における新消防庁舎及び高機能消防指令センター整備事業による普通建設事業費増、教育費における各小中学校空調設備設置事業及び小学校非構造部材耐震化事業による普通建設事業費増、商工費における観光まちなみ魅力アップ事業による普通建設事業費増が挙げられる。減額については、総務費、公債費、労働費でそれぞれ前年度を下回っており、その要因としては総務費における本庁及び永平寺開発センター耐震補強工事完了、公債費における既往債一部償還完了、労働費における町勤労者福祉事業補助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年度における標準財政規模は、臨時財政対策債発行可能額</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減や</a:t>
          </a:r>
          <a:r>
            <a:rPr lang="ja-JP" altLang="en-US" sz="1050">
              <a:solidFill>
                <a:schemeClr val="dk1"/>
              </a:solidFill>
              <a:effectLst/>
              <a:latin typeface="+mn-lt"/>
              <a:ea typeface="+mn-ea"/>
              <a:cs typeface="+mn-cs"/>
            </a:rPr>
            <a:t>評価替え実施に伴う固定資産税の減の一方で地方消費税交付金の増から</a:t>
          </a:r>
          <a:r>
            <a:rPr lang="ja-JP" altLang="ja-JP" sz="1050">
              <a:solidFill>
                <a:schemeClr val="dk1"/>
              </a:solidFill>
              <a:effectLst/>
              <a:latin typeface="+mn-lt"/>
              <a:ea typeface="+mn-ea"/>
              <a:cs typeface="+mn-cs"/>
            </a:rPr>
            <a:t>標準税収入額</a:t>
          </a:r>
          <a:r>
            <a:rPr lang="ja-JP" altLang="en-US" sz="1050">
              <a:solidFill>
                <a:schemeClr val="dk1"/>
              </a:solidFill>
              <a:effectLst/>
              <a:latin typeface="+mn-lt"/>
              <a:ea typeface="+mn-ea"/>
              <a:cs typeface="+mn-cs"/>
            </a:rPr>
            <a:t>が増加し、普通交付税も増加したことから、</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の増</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財政調整基金残高は、平成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年度において</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百万円積立を行</a:t>
          </a:r>
          <a:r>
            <a:rPr lang="ja-JP" altLang="en-US" sz="1050">
              <a:solidFill>
                <a:schemeClr val="dk1"/>
              </a:solidFill>
              <a:effectLst/>
              <a:latin typeface="+mn-lt"/>
              <a:ea typeface="+mn-ea"/>
              <a:cs typeface="+mn-cs"/>
            </a:rPr>
            <a:t>った結果</a:t>
          </a:r>
          <a:r>
            <a:rPr lang="ja-JP" altLang="ja-JP" sz="1050">
              <a:solidFill>
                <a:schemeClr val="dk1"/>
              </a:solidFill>
              <a:effectLst/>
              <a:latin typeface="+mn-lt"/>
              <a:ea typeface="+mn-ea"/>
              <a:cs typeface="+mn-cs"/>
            </a:rPr>
            <a:t>、年度末残高</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14</a:t>
          </a:r>
          <a:r>
            <a:rPr lang="ja-JP" altLang="ja-JP" sz="1050">
              <a:solidFill>
                <a:schemeClr val="dk1"/>
              </a:solidFill>
              <a:effectLst/>
              <a:latin typeface="+mn-lt"/>
              <a:ea typeface="+mn-ea"/>
              <a:cs typeface="+mn-cs"/>
            </a:rPr>
            <a:t>百万円となり、対標準材規模比率は前年度より</a:t>
          </a:r>
          <a:r>
            <a:rPr lang="en-US" altLang="ja-JP" sz="1050">
              <a:solidFill>
                <a:schemeClr val="dk1"/>
              </a:solidFill>
              <a:effectLst/>
              <a:latin typeface="+mn-lt"/>
              <a:ea typeface="+mn-ea"/>
              <a:cs typeface="+mn-cs"/>
            </a:rPr>
            <a:t>2.45</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45.03</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実質収支額は、歳入総額が</a:t>
          </a:r>
          <a:r>
            <a:rPr lang="en-US" altLang="ja-JP" sz="1050">
              <a:solidFill>
                <a:schemeClr val="dk1"/>
              </a:solidFill>
              <a:effectLst/>
              <a:latin typeface="+mn-lt"/>
              <a:ea typeface="+mn-ea"/>
              <a:cs typeface="+mn-cs"/>
            </a:rPr>
            <a:t>12</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63</a:t>
          </a:r>
          <a:r>
            <a:rPr lang="ja-JP" altLang="ja-JP" sz="1050">
              <a:solidFill>
                <a:schemeClr val="dk1"/>
              </a:solidFill>
              <a:effectLst/>
              <a:latin typeface="+mn-lt"/>
              <a:ea typeface="+mn-ea"/>
              <a:cs typeface="+mn-cs"/>
            </a:rPr>
            <a:t>百万円増額、歳出総額</a:t>
          </a:r>
          <a:r>
            <a:rPr lang="en-US" altLang="ja-JP" sz="1050">
              <a:solidFill>
                <a:schemeClr val="dk1"/>
              </a:solidFill>
              <a:effectLst/>
              <a:latin typeface="+mn-lt"/>
              <a:ea typeface="+mn-ea"/>
              <a:cs typeface="+mn-cs"/>
            </a:rPr>
            <a:t>13</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百万円増額、翌年度繰越財源が</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額となったことから前年度より</a:t>
          </a:r>
          <a:r>
            <a:rPr lang="en-US" altLang="ja-JP" sz="1050">
              <a:solidFill>
                <a:schemeClr val="dk1"/>
              </a:solidFill>
              <a:effectLst/>
              <a:latin typeface="+mn-lt"/>
              <a:ea typeface="+mn-ea"/>
              <a:cs typeface="+mn-cs"/>
            </a:rPr>
            <a:t>49</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減り</a:t>
          </a:r>
          <a:r>
            <a:rPr lang="ja-JP" altLang="ja-JP" sz="1050">
              <a:solidFill>
                <a:schemeClr val="dk1"/>
              </a:solidFill>
              <a:effectLst/>
              <a:latin typeface="+mn-lt"/>
              <a:ea typeface="+mn-ea"/>
              <a:cs typeface="+mn-cs"/>
            </a:rPr>
            <a:t>、対標準財政規模比率も</a:t>
          </a:r>
          <a:r>
            <a:rPr lang="en-US" altLang="ja-JP" sz="1050">
              <a:solidFill>
                <a:schemeClr val="dk1"/>
              </a:solidFill>
              <a:effectLst/>
              <a:latin typeface="+mn-lt"/>
              <a:ea typeface="+mn-ea"/>
              <a:cs typeface="+mn-cs"/>
            </a:rPr>
            <a:t>0.90</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5.10</a:t>
          </a:r>
          <a:r>
            <a:rPr lang="ja-JP" altLang="ja-JP" sz="1050">
              <a:solidFill>
                <a:schemeClr val="dk1"/>
              </a:solidFill>
              <a:effectLst/>
              <a:latin typeface="+mn-lt"/>
              <a:ea typeface="+mn-ea"/>
              <a:cs typeface="+mn-cs"/>
            </a:rPr>
            <a:t>％となった。単年度収支</a:t>
          </a:r>
          <a:r>
            <a:rPr lang="ja-JP" altLang="en-US" sz="1050">
              <a:solidFill>
                <a:schemeClr val="dk1"/>
              </a:solidFill>
              <a:effectLst/>
              <a:latin typeface="+mn-lt"/>
              <a:ea typeface="+mn-ea"/>
              <a:cs typeface="+mn-cs"/>
            </a:rPr>
            <a:t>の減から</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実質</a:t>
          </a:r>
          <a:r>
            <a:rPr lang="ja-JP" altLang="ja-JP" sz="1050">
              <a:solidFill>
                <a:schemeClr val="dk1"/>
              </a:solidFill>
              <a:effectLst/>
              <a:latin typeface="+mn-lt"/>
              <a:ea typeface="+mn-ea"/>
              <a:cs typeface="+mn-cs"/>
            </a:rPr>
            <a:t>単年度収支も</a:t>
          </a:r>
          <a:r>
            <a:rPr lang="ja-JP" altLang="en-US" sz="1050">
              <a:solidFill>
                <a:schemeClr val="dk1"/>
              </a:solidFill>
              <a:effectLst/>
              <a:latin typeface="+mn-lt"/>
              <a:ea typeface="+mn-ea"/>
              <a:cs typeface="+mn-cs"/>
            </a:rPr>
            <a:t>減少し</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億</a:t>
          </a:r>
          <a:r>
            <a:rPr lang="ja-JP" altLang="en-US" sz="1050">
              <a:solidFill>
                <a:schemeClr val="dk1"/>
              </a:solidFill>
              <a:effectLst/>
              <a:latin typeface="+mn-lt"/>
              <a:ea typeface="+mn-ea"/>
              <a:cs typeface="+mn-cs"/>
            </a:rPr>
            <a:t>円減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57</a:t>
          </a:r>
          <a:r>
            <a:rPr lang="ja-JP" altLang="ja-JP" sz="1050">
              <a:solidFill>
                <a:schemeClr val="dk1"/>
              </a:solidFill>
              <a:effectLst/>
              <a:latin typeface="+mn-lt"/>
              <a:ea typeface="+mn-ea"/>
              <a:cs typeface="+mn-cs"/>
            </a:rPr>
            <a:t>百万円となり、対標準財政規模比率においても前年度より</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2.51</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一般会計及び特別会計の実質収支は、全ての会計で黒字であり、健全化の基準内数値である。</a:t>
          </a:r>
          <a:endParaRPr lang="ja-JP" altLang="ja-JP" sz="1400">
            <a:effectLst/>
          </a:endParaRPr>
        </a:p>
        <a:p>
          <a:r>
            <a:rPr lang="ja-JP" altLang="ja-JP" sz="1100">
              <a:solidFill>
                <a:schemeClr val="dk1"/>
              </a:solidFill>
              <a:effectLst/>
              <a:latin typeface="+mn-lt"/>
              <a:ea typeface="+mn-ea"/>
              <a:cs typeface="+mn-cs"/>
            </a:rPr>
            <a:t>指数分母となる標準財政規模は、臨時財政対策債発行可能額が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標準税収入額等、普通交付税額</a:t>
          </a:r>
          <a:r>
            <a:rPr lang="ja-JP" altLang="en-US" sz="1100">
              <a:solidFill>
                <a:schemeClr val="dk1"/>
              </a:solidFill>
              <a:effectLst/>
              <a:latin typeface="+mn-lt"/>
              <a:ea typeface="+mn-ea"/>
              <a:cs typeface="+mn-cs"/>
            </a:rPr>
            <a:t>が増加した</a:t>
          </a:r>
          <a:r>
            <a:rPr lang="ja-JP" altLang="ja-JP"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一般会計においては、歳入歳出差引額が</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、翌年度繰越財源</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に伴い実質収支額は前年度より</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、指数分母も</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5.09</a:t>
          </a:r>
          <a:r>
            <a:rPr lang="ja-JP" altLang="ja-JP" sz="1100">
              <a:solidFill>
                <a:schemeClr val="dk1"/>
              </a:solidFill>
              <a:effectLst/>
              <a:latin typeface="+mn-lt"/>
              <a:ea typeface="+mn-ea"/>
              <a:cs typeface="+mn-cs"/>
            </a:rPr>
            <a:t>％となった。国民健康保険事業特別会計は、</a:t>
          </a:r>
          <a:r>
            <a:rPr lang="ja-JP" altLang="en-US" sz="1100">
              <a:solidFill>
                <a:schemeClr val="dk1"/>
              </a:solidFill>
              <a:effectLst/>
              <a:latin typeface="+mn-lt"/>
              <a:ea typeface="+mn-ea"/>
              <a:cs typeface="+mn-cs"/>
            </a:rPr>
            <a:t>前年度まで</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件</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万円を超える医療費を対象としていた保険財政共同安定化事業を全ての医療費対象に変更されたことから歳入出総額が増加、精算時における保険給付費が少なかったことから療養給付費負担金等精算額も増加し、実質収支額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百万円増加した。</a:t>
          </a:r>
          <a:r>
            <a:rPr lang="ja-JP" altLang="ja-JP" sz="1100">
              <a:solidFill>
                <a:schemeClr val="dk1"/>
              </a:solidFill>
              <a:effectLst/>
              <a:latin typeface="+mn-lt"/>
              <a:ea typeface="+mn-ea"/>
              <a:cs typeface="+mn-cs"/>
            </a:rPr>
            <a:t>介護保険事業特別会計は、</a:t>
          </a:r>
          <a:r>
            <a:rPr lang="ja-JP" altLang="en-US" sz="1100">
              <a:solidFill>
                <a:schemeClr val="dk1"/>
              </a:solidFill>
              <a:effectLst/>
              <a:latin typeface="+mn-lt"/>
              <a:ea typeface="+mn-ea"/>
              <a:cs typeface="+mn-cs"/>
            </a:rPr>
            <a:t>要介護認定者の増及び重度化から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保険給付費が伸びたことや将来の運営に備え基金積立額を増としたことで実質収支額は減少した。下水道事業特別会計は、前年度資本的収支にで赤字を計上（繰越金で相殺）していたが、今年度は収益的・資本的収支両方で黒字となり、実質的収支も増加した。</a:t>
          </a:r>
          <a:r>
            <a:rPr lang="ja-JP" altLang="ja-JP" sz="1100">
              <a:solidFill>
                <a:schemeClr val="dk1"/>
              </a:solidFill>
              <a:effectLst/>
              <a:latin typeface="+mn-lt"/>
              <a:ea typeface="+mn-ea"/>
              <a:cs typeface="+mn-cs"/>
            </a:rPr>
            <a:t>その他の特別会計は、変動が少なく横ばいに推移しており、今後とも、適正な運用に努め、財政の健全運営に努める。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一般会計に係る元利償還金</a:t>
          </a:r>
          <a:r>
            <a:rPr lang="ja-JP" altLang="en-US" sz="1100">
              <a:solidFill>
                <a:schemeClr val="dk1"/>
              </a:solidFill>
              <a:effectLst/>
              <a:latin typeface="+mn-lt"/>
              <a:ea typeface="+mn-ea"/>
              <a:cs typeface="+mn-cs"/>
            </a:rPr>
            <a:t>は順調に減少しており、</a:t>
          </a:r>
          <a:r>
            <a:rPr lang="ja-JP" altLang="ja-JP" sz="1100">
              <a:solidFill>
                <a:schemeClr val="dk1"/>
              </a:solidFill>
              <a:effectLst/>
              <a:latin typeface="+mn-lt"/>
              <a:ea typeface="+mn-ea"/>
              <a:cs typeface="+mn-cs"/>
            </a:rPr>
            <a:t>公営企業の元利償還金に相当する繰出金は、変動が少なく横ばいに推移している。元利償還金全体に占める割合は、約</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となっており、実質公債費比率に対する影響が大きいため、新規借入額の抑制を行うなど、今後も公債費の抑制に努めていく。一方、組合等が起こした地方債の元利償還金に対する負担金等は減額となっ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年度以降塵芥処理関連施設長寿命化に伴い、多額の起債発行を予定していることから注視する必要がある。</a:t>
          </a:r>
          <a:endParaRPr lang="ja-JP" altLang="ja-JP" sz="1400">
            <a:effectLst/>
          </a:endParaRPr>
        </a:p>
        <a:p>
          <a:r>
            <a:rPr lang="ja-JP" altLang="ja-JP" sz="1100">
              <a:solidFill>
                <a:schemeClr val="dk1"/>
              </a:solidFill>
              <a:effectLst/>
              <a:latin typeface="+mn-lt"/>
              <a:ea typeface="+mn-ea"/>
              <a:cs typeface="+mn-cs"/>
            </a:rPr>
            <a:t>　これらの要因から実質公債費比率も同様に、平成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年度を比較すると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％となった。今後も後年度への負担を考慮し公債費抑制を図りながら財政の健全化に努める。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将来負担額の項目となる、一般会計に係る地方債の残高、公営企業債等繰入見込額、組合等負担等見込額は、公債費抑制の取り組みから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項目の計による平成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年度の比較は、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百万円の減額（</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％減）となった。また、退職手当負担見込額は、対象職員数減に伴い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傾向が続いている。</a:t>
          </a:r>
          <a:endParaRPr lang="ja-JP" altLang="ja-JP" sz="1400">
            <a:effectLst/>
          </a:endParaRPr>
        </a:p>
        <a:p>
          <a:r>
            <a:rPr lang="ja-JP" altLang="ja-JP" sz="1100">
              <a:solidFill>
                <a:schemeClr val="dk1"/>
              </a:solidFill>
              <a:effectLst/>
              <a:latin typeface="+mn-lt"/>
              <a:ea typeface="+mn-ea"/>
              <a:cs typeface="+mn-cs"/>
            </a:rPr>
            <a:t>　一方、充当可能財源等は、財政調整基金への積立を</a:t>
          </a:r>
          <a:r>
            <a:rPr lang="ja-JP" altLang="en-US" sz="1100">
              <a:solidFill>
                <a:schemeClr val="dk1"/>
              </a:solidFill>
              <a:effectLst/>
              <a:latin typeface="+mn-lt"/>
              <a:ea typeface="+mn-ea"/>
              <a:cs typeface="+mn-cs"/>
            </a:rPr>
            <a:t>今年度は</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積み立てたことから、充当可能基金額は増加しており、一般会計に係る地方債現在高および公営企業債繰入見込額が、継続して減額していることと併せて将来負担率分子は今年度も減少した。</a:t>
          </a:r>
          <a:endParaRPr lang="ja-JP" altLang="ja-JP" sz="1400">
            <a:effectLst/>
          </a:endParaRPr>
        </a:p>
        <a:p>
          <a:r>
            <a:rPr lang="ja-JP" altLang="ja-JP" sz="1100">
              <a:solidFill>
                <a:schemeClr val="dk1"/>
              </a:solidFill>
              <a:effectLst/>
              <a:latin typeface="+mn-lt"/>
              <a:ea typeface="+mn-ea"/>
              <a:cs typeface="+mn-cs"/>
            </a:rPr>
            <a:t>　これらの要因から、将来負担比率も同様に減少傾向となり、平成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年度を比較すると</a:t>
          </a:r>
          <a:r>
            <a:rPr lang="en-US" altLang="ja-JP" sz="1100">
              <a:solidFill>
                <a:schemeClr val="dk1"/>
              </a:solidFill>
              <a:effectLst/>
              <a:latin typeface="+mn-lt"/>
              <a:ea typeface="+mn-ea"/>
              <a:cs typeface="+mn-cs"/>
            </a:rPr>
            <a:t>39.8</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25.4</a:t>
          </a:r>
          <a:r>
            <a:rPr lang="ja-JP" altLang="ja-JP" sz="1100">
              <a:solidFill>
                <a:schemeClr val="dk1"/>
              </a:solidFill>
              <a:effectLst/>
              <a:latin typeface="+mn-lt"/>
              <a:ea typeface="+mn-ea"/>
              <a:cs typeface="+mn-cs"/>
            </a:rPr>
            <a:t>％となった。今後も後世への負担を少しでも軽減するように、公債費の適正化や財源確保を図り財政健全化に努める。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10683581</v>
      </c>
      <c r="BO4" s="379"/>
      <c r="BP4" s="379"/>
      <c r="BQ4" s="379"/>
      <c r="BR4" s="379"/>
      <c r="BS4" s="379"/>
      <c r="BT4" s="379"/>
      <c r="BU4" s="380"/>
      <c r="BV4" s="378">
        <v>9420180</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10302070</v>
      </c>
      <c r="BO5" s="384"/>
      <c r="BP5" s="384"/>
      <c r="BQ5" s="384"/>
      <c r="BR5" s="384"/>
      <c r="BS5" s="384"/>
      <c r="BT5" s="384"/>
      <c r="BU5" s="385"/>
      <c r="BV5" s="383">
        <v>8997184</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381511</v>
      </c>
      <c r="BO6" s="384"/>
      <c r="BP6" s="384"/>
      <c r="BQ6" s="384"/>
      <c r="BR6" s="384"/>
      <c r="BS6" s="384"/>
      <c r="BT6" s="384"/>
      <c r="BU6" s="385"/>
      <c r="BV6" s="383">
        <v>422996</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85.3</v>
      </c>
      <c r="CU6" s="530"/>
      <c r="CV6" s="530"/>
      <c r="CW6" s="530"/>
      <c r="CX6" s="530"/>
      <c r="CY6" s="530"/>
      <c r="CZ6" s="530"/>
      <c r="DA6" s="531"/>
      <c r="DB6" s="529">
        <v>89.3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76</v>
      </c>
      <c r="AV7" s="441"/>
      <c r="AW7" s="441"/>
      <c r="AX7" s="441"/>
      <c r="AY7" s="363" t="s">
        <v>87</v>
      </c>
      <c r="AZ7" s="364"/>
      <c r="BA7" s="364"/>
      <c r="BB7" s="364"/>
      <c r="BC7" s="364"/>
      <c r="BD7" s="364"/>
      <c r="BE7" s="364"/>
      <c r="BF7" s="364"/>
      <c r="BG7" s="364"/>
      <c r="BH7" s="364"/>
      <c r="BI7" s="364"/>
      <c r="BJ7" s="364"/>
      <c r="BK7" s="364"/>
      <c r="BL7" s="364"/>
      <c r="BM7" s="365"/>
      <c r="BN7" s="383">
        <v>62913</v>
      </c>
      <c r="BO7" s="384"/>
      <c r="BP7" s="384"/>
      <c r="BQ7" s="384"/>
      <c r="BR7" s="384"/>
      <c r="BS7" s="384"/>
      <c r="BT7" s="384"/>
      <c r="BU7" s="385"/>
      <c r="BV7" s="383">
        <v>55690</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6247805</v>
      </c>
      <c r="CU7" s="384"/>
      <c r="CV7" s="384"/>
      <c r="CW7" s="384"/>
      <c r="CX7" s="384"/>
      <c r="CY7" s="384"/>
      <c r="CZ7" s="384"/>
      <c r="DA7" s="385"/>
      <c r="DB7" s="383">
        <v>6123703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318598</v>
      </c>
      <c r="BO8" s="384"/>
      <c r="BP8" s="384"/>
      <c r="BQ8" s="384"/>
      <c r="BR8" s="384"/>
      <c r="BS8" s="384"/>
      <c r="BT8" s="384"/>
      <c r="BU8" s="385"/>
      <c r="BV8" s="383">
        <v>367306</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19883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90</v>
      </c>
      <c r="AV9" s="441"/>
      <c r="AW9" s="441"/>
      <c r="AX9" s="441"/>
      <c r="AY9" s="363" t="s">
        <v>97</v>
      </c>
      <c r="AZ9" s="364"/>
      <c r="BA9" s="364"/>
      <c r="BB9" s="364"/>
      <c r="BC9" s="364"/>
      <c r="BD9" s="364"/>
      <c r="BE9" s="364"/>
      <c r="BF9" s="364"/>
      <c r="BG9" s="364"/>
      <c r="BH9" s="364"/>
      <c r="BI9" s="364"/>
      <c r="BJ9" s="364"/>
      <c r="BK9" s="364"/>
      <c r="BL9" s="364"/>
      <c r="BM9" s="365"/>
      <c r="BN9" s="383">
        <v>-48708</v>
      </c>
      <c r="BO9" s="384"/>
      <c r="BP9" s="384"/>
      <c r="BQ9" s="384"/>
      <c r="BR9" s="384"/>
      <c r="BS9" s="384"/>
      <c r="BT9" s="384"/>
      <c r="BU9" s="385"/>
      <c r="BV9" s="383">
        <v>19320</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20647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76</v>
      </c>
      <c r="AV10" s="441"/>
      <c r="AW10" s="441"/>
      <c r="AX10" s="441"/>
      <c r="AY10" s="363" t="s">
        <v>101</v>
      </c>
      <c r="AZ10" s="364"/>
      <c r="BA10" s="364"/>
      <c r="BB10" s="364"/>
      <c r="BC10" s="364"/>
      <c r="BD10" s="364"/>
      <c r="BE10" s="364"/>
      <c r="BF10" s="364"/>
      <c r="BG10" s="364"/>
      <c r="BH10" s="364"/>
      <c r="BI10" s="364"/>
      <c r="BJ10" s="364"/>
      <c r="BK10" s="364"/>
      <c r="BL10" s="364"/>
      <c r="BM10" s="365"/>
      <c r="BN10" s="383">
        <v>205831</v>
      </c>
      <c r="BO10" s="384"/>
      <c r="BP10" s="384"/>
      <c r="BQ10" s="384"/>
      <c r="BR10" s="384"/>
      <c r="BS10" s="384"/>
      <c r="BT10" s="384"/>
      <c r="BU10" s="385"/>
      <c r="BV10" s="383">
        <v>238219</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90</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19220</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116</v>
      </c>
      <c r="BO12" s="384"/>
      <c r="BP12" s="384"/>
      <c r="BQ12" s="384"/>
      <c r="BR12" s="384"/>
      <c r="BS12" s="384"/>
      <c r="BT12" s="384"/>
      <c r="BU12" s="385"/>
      <c r="BV12" s="383" t="s">
        <v>116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18963</v>
      </c>
      <c r="S13" s="485"/>
      <c r="T13" s="485"/>
      <c r="U13" s="485"/>
      <c r="V13" s="486"/>
      <c r="W13" s="472" t="s">
        <v>119</v>
      </c>
      <c r="X13" s="396"/>
      <c r="Y13" s="396"/>
      <c r="Z13" s="396"/>
      <c r="AA13" s="396"/>
      <c r="AB13" s="397"/>
      <c r="AC13" s="359">
        <v>302</v>
      </c>
      <c r="AD13" s="360"/>
      <c r="AE13" s="360"/>
      <c r="AF13" s="360"/>
      <c r="AG13" s="361"/>
      <c r="AH13" s="359">
        <v>428</v>
      </c>
      <c r="AI13" s="360"/>
      <c r="AJ13" s="360"/>
      <c r="AK13" s="360"/>
      <c r="AL13" s="362"/>
      <c r="AM13" s="452" t="s">
        <v>120</v>
      </c>
      <c r="AN13" s="357"/>
      <c r="AO13" s="357"/>
      <c r="AP13" s="357"/>
      <c r="AQ13" s="357"/>
      <c r="AR13" s="357"/>
      <c r="AS13" s="357"/>
      <c r="AT13" s="358"/>
      <c r="AU13" s="440" t="s">
        <v>114</v>
      </c>
      <c r="AV13" s="441"/>
      <c r="AW13" s="441"/>
      <c r="AX13" s="441"/>
      <c r="AY13" s="363" t="s">
        <v>121</v>
      </c>
      <c r="AZ13" s="364"/>
      <c r="BA13" s="364"/>
      <c r="BB13" s="364"/>
      <c r="BC13" s="364"/>
      <c r="BD13" s="364"/>
      <c r="BE13" s="364"/>
      <c r="BF13" s="364"/>
      <c r="BG13" s="364"/>
      <c r="BH13" s="364"/>
      <c r="BI13" s="364"/>
      <c r="BJ13" s="364"/>
      <c r="BK13" s="364"/>
      <c r="BL13" s="364"/>
      <c r="BM13" s="365"/>
      <c r="BN13" s="383">
        <v>157123</v>
      </c>
      <c r="BO13" s="384"/>
      <c r="BP13" s="384"/>
      <c r="BQ13" s="384"/>
      <c r="BR13" s="384"/>
      <c r="BS13" s="384"/>
      <c r="BT13" s="384"/>
      <c r="BU13" s="385"/>
      <c r="BV13" s="383">
        <v>257539</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123</v>
      </c>
      <c r="M14" s="513"/>
      <c r="N14" s="513"/>
      <c r="O14" s="513"/>
      <c r="P14" s="513"/>
      <c r="Q14" s="514"/>
      <c r="R14" s="484">
        <v>19362</v>
      </c>
      <c r="S14" s="485"/>
      <c r="T14" s="485"/>
      <c r="U14" s="485"/>
      <c r="V14" s="486"/>
      <c r="W14" s="487"/>
      <c r="X14" s="399"/>
      <c r="Y14" s="399"/>
      <c r="Z14" s="399"/>
      <c r="AA14" s="399"/>
      <c r="AB14" s="400"/>
      <c r="AC14" s="477">
        <v>3</v>
      </c>
      <c r="AD14" s="478"/>
      <c r="AE14" s="478"/>
      <c r="AF14" s="478"/>
      <c r="AG14" s="479"/>
      <c r="AH14" s="477">
        <v>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25.4</v>
      </c>
      <c r="CU14" s="456"/>
      <c r="CV14" s="456"/>
      <c r="CW14" s="456"/>
      <c r="CX14" s="456"/>
      <c r="CY14" s="456"/>
      <c r="CZ14" s="456"/>
      <c r="DA14" s="457"/>
      <c r="DB14" s="488">
        <v>39.9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19134</v>
      </c>
      <c r="S15" s="485"/>
      <c r="T15" s="485"/>
      <c r="U15" s="485"/>
      <c r="V15" s="486"/>
      <c r="W15" s="472" t="s">
        <v>125</v>
      </c>
      <c r="X15" s="396"/>
      <c r="Y15" s="396"/>
      <c r="Z15" s="396"/>
      <c r="AA15" s="396"/>
      <c r="AB15" s="397"/>
      <c r="AC15" s="359">
        <v>2735</v>
      </c>
      <c r="AD15" s="360"/>
      <c r="AE15" s="360"/>
      <c r="AF15" s="360"/>
      <c r="AG15" s="361"/>
      <c r="AH15" s="359">
        <v>3297</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1894902</v>
      </c>
      <c r="BO15" s="379"/>
      <c r="BP15" s="379"/>
      <c r="BQ15" s="379"/>
      <c r="BR15" s="379"/>
      <c r="BS15" s="379"/>
      <c r="BT15" s="379"/>
      <c r="BU15" s="380"/>
      <c r="BV15" s="378">
        <v>1815280</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27.2</v>
      </c>
      <c r="AD16" s="478"/>
      <c r="AE16" s="478"/>
      <c r="AF16" s="478"/>
      <c r="AG16" s="479"/>
      <c r="AH16" s="477">
        <v>30.7</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4668638</v>
      </c>
      <c r="BO16" s="384"/>
      <c r="BP16" s="384"/>
      <c r="BQ16" s="384"/>
      <c r="BR16" s="384"/>
      <c r="BS16" s="384"/>
      <c r="BT16" s="384"/>
      <c r="BU16" s="385"/>
      <c r="BV16" s="383">
        <v>4352385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131</v>
      </c>
      <c r="N17" s="467"/>
      <c r="O17" s="467"/>
      <c r="P17" s="467"/>
      <c r="Q17" s="468"/>
      <c r="R17" s="469" t="s">
        <v>132</v>
      </c>
      <c r="S17" s="470"/>
      <c r="T17" s="470"/>
      <c r="U17" s="470"/>
      <c r="V17" s="471"/>
      <c r="W17" s="472" t="s">
        <v>133</v>
      </c>
      <c r="X17" s="396"/>
      <c r="Y17" s="396"/>
      <c r="Z17" s="396"/>
      <c r="AA17" s="396"/>
      <c r="AB17" s="397"/>
      <c r="AC17" s="359">
        <v>7033</v>
      </c>
      <c r="AD17" s="360"/>
      <c r="AE17" s="360"/>
      <c r="AF17" s="360"/>
      <c r="AG17" s="361"/>
      <c r="AH17" s="359">
        <v>6961</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2378439</v>
      </c>
      <c r="BO17" s="384"/>
      <c r="BP17" s="384"/>
      <c r="BQ17" s="384"/>
      <c r="BR17" s="384"/>
      <c r="BS17" s="384"/>
      <c r="BT17" s="384"/>
      <c r="BU17" s="385"/>
      <c r="BV17" s="383">
        <v>2305311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94.43</v>
      </c>
      <c r="M18" s="448"/>
      <c r="N18" s="448"/>
      <c r="O18" s="448"/>
      <c r="P18" s="448"/>
      <c r="Q18" s="448"/>
      <c r="R18" s="449"/>
      <c r="S18" s="449"/>
      <c r="T18" s="449"/>
      <c r="U18" s="449"/>
      <c r="V18" s="450"/>
      <c r="W18" s="464"/>
      <c r="X18" s="465"/>
      <c r="Y18" s="465"/>
      <c r="Z18" s="465"/>
      <c r="AA18" s="465"/>
      <c r="AB18" s="473"/>
      <c r="AC18" s="347">
        <v>69.8</v>
      </c>
      <c r="AD18" s="348"/>
      <c r="AE18" s="348"/>
      <c r="AF18" s="348"/>
      <c r="AG18" s="451"/>
      <c r="AH18" s="347">
        <v>64.8</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5159873</v>
      </c>
      <c r="BO18" s="384"/>
      <c r="BP18" s="384"/>
      <c r="BQ18" s="384"/>
      <c r="BR18" s="384"/>
      <c r="BS18" s="384"/>
      <c r="BT18" s="384"/>
      <c r="BU18" s="385"/>
      <c r="BV18" s="383">
        <v>5178024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211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7086195</v>
      </c>
      <c r="BO19" s="384"/>
      <c r="BP19" s="384"/>
      <c r="BQ19" s="384"/>
      <c r="BR19" s="384"/>
      <c r="BS19" s="384"/>
      <c r="BT19" s="384"/>
      <c r="BU19" s="385"/>
      <c r="BV19" s="383">
        <v>7227621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7276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8617622</v>
      </c>
      <c r="BO23" s="384"/>
      <c r="BP23" s="384"/>
      <c r="BQ23" s="384"/>
      <c r="BR23" s="384"/>
      <c r="BS23" s="384"/>
      <c r="BT23" s="384"/>
      <c r="BU23" s="385"/>
      <c r="BV23" s="383">
        <v>7655757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8400</v>
      </c>
      <c r="R24" s="360"/>
      <c r="S24" s="360"/>
      <c r="T24" s="360"/>
      <c r="U24" s="360"/>
      <c r="V24" s="361"/>
      <c r="W24" s="425"/>
      <c r="X24" s="416"/>
      <c r="Y24" s="417"/>
      <c r="Z24" s="356" t="s">
        <v>149</v>
      </c>
      <c r="AA24" s="357"/>
      <c r="AB24" s="357"/>
      <c r="AC24" s="357"/>
      <c r="AD24" s="357"/>
      <c r="AE24" s="357"/>
      <c r="AF24" s="357"/>
      <c r="AG24" s="358"/>
      <c r="AH24" s="359">
        <v>225</v>
      </c>
      <c r="AI24" s="360"/>
      <c r="AJ24" s="360"/>
      <c r="AK24" s="360"/>
      <c r="AL24" s="361"/>
      <c r="AM24" s="359">
        <v>638775</v>
      </c>
      <c r="AN24" s="360"/>
      <c r="AO24" s="360"/>
      <c r="AP24" s="360"/>
      <c r="AQ24" s="360"/>
      <c r="AR24" s="361"/>
      <c r="AS24" s="359">
        <v>2839</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5312260</v>
      </c>
      <c r="BO24" s="384"/>
      <c r="BP24" s="384"/>
      <c r="BQ24" s="384"/>
      <c r="BR24" s="384"/>
      <c r="BS24" s="384"/>
      <c r="BT24" s="384"/>
      <c r="BU24" s="385"/>
      <c r="BV24" s="383">
        <v>5725187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1</v>
      </c>
      <c r="M25" s="360"/>
      <c r="N25" s="360"/>
      <c r="O25" s="360"/>
      <c r="P25" s="361"/>
      <c r="Q25" s="359">
        <v>6500</v>
      </c>
      <c r="R25" s="360"/>
      <c r="S25" s="360"/>
      <c r="T25" s="360"/>
      <c r="U25" s="360"/>
      <c r="V25" s="361"/>
      <c r="W25" s="425"/>
      <c r="X25" s="416"/>
      <c r="Y25" s="417"/>
      <c r="Z25" s="356" t="s">
        <v>152</v>
      </c>
      <c r="AA25" s="357"/>
      <c r="AB25" s="357"/>
      <c r="AC25" s="357"/>
      <c r="AD25" s="357"/>
      <c r="AE25" s="357"/>
      <c r="AF25" s="357"/>
      <c r="AG25" s="358"/>
      <c r="AH25" s="359">
        <v>37</v>
      </c>
      <c r="AI25" s="360"/>
      <c r="AJ25" s="360"/>
      <c r="AK25" s="360"/>
      <c r="AL25" s="361"/>
      <c r="AM25" s="359">
        <v>103304</v>
      </c>
      <c r="AN25" s="360"/>
      <c r="AO25" s="360"/>
      <c r="AP25" s="360"/>
      <c r="AQ25" s="360"/>
      <c r="AR25" s="361"/>
      <c r="AS25" s="359">
        <v>2792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t="s">
        <v>116</v>
      </c>
      <c r="BO25" s="379"/>
      <c r="BP25" s="379"/>
      <c r="BQ25" s="379"/>
      <c r="BR25" s="379"/>
      <c r="BS25" s="379"/>
      <c r="BT25" s="379"/>
      <c r="BU25" s="380"/>
      <c r="BV25" s="378">
        <v>1208259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5400</v>
      </c>
      <c r="R26" s="360"/>
      <c r="S26" s="360"/>
      <c r="T26" s="360"/>
      <c r="U26" s="360"/>
      <c r="V26" s="361"/>
      <c r="W26" s="425"/>
      <c r="X26" s="416"/>
      <c r="Y26" s="417"/>
      <c r="Z26" s="356" t="s">
        <v>155</v>
      </c>
      <c r="AA26" s="438"/>
      <c r="AB26" s="438"/>
      <c r="AC26" s="438"/>
      <c r="AD26" s="438"/>
      <c r="AE26" s="438"/>
      <c r="AF26" s="438"/>
      <c r="AG26" s="439"/>
      <c r="AH26" s="359">
        <v>28</v>
      </c>
      <c r="AI26" s="360"/>
      <c r="AJ26" s="360"/>
      <c r="AK26" s="360"/>
      <c r="AL26" s="361"/>
      <c r="AM26" s="359">
        <v>65772</v>
      </c>
      <c r="AN26" s="360"/>
      <c r="AO26" s="360"/>
      <c r="AP26" s="360"/>
      <c r="AQ26" s="360"/>
      <c r="AR26" s="361"/>
      <c r="AS26" s="359">
        <v>2349</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2900</v>
      </c>
      <c r="R27" s="360"/>
      <c r="S27" s="360"/>
      <c r="T27" s="360"/>
      <c r="U27" s="360"/>
      <c r="V27" s="361"/>
      <c r="W27" s="425"/>
      <c r="X27" s="416"/>
      <c r="Y27" s="417"/>
      <c r="Z27" s="356" t="s">
        <v>158</v>
      </c>
      <c r="AA27" s="357"/>
      <c r="AB27" s="357"/>
      <c r="AC27" s="357"/>
      <c r="AD27" s="357"/>
      <c r="AE27" s="357"/>
      <c r="AF27" s="357"/>
      <c r="AG27" s="358"/>
      <c r="AH27" s="359">
        <v>6</v>
      </c>
      <c r="AI27" s="360"/>
      <c r="AJ27" s="360"/>
      <c r="AK27" s="360"/>
      <c r="AL27" s="361"/>
      <c r="AM27" s="359">
        <v>17124</v>
      </c>
      <c r="AN27" s="360"/>
      <c r="AO27" s="360"/>
      <c r="AP27" s="360"/>
      <c r="AQ27" s="360"/>
      <c r="AR27" s="361"/>
      <c r="AS27" s="359">
        <v>2854</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38691</v>
      </c>
      <c r="BO27" s="387"/>
      <c r="BP27" s="387"/>
      <c r="BQ27" s="387"/>
      <c r="BR27" s="387"/>
      <c r="BS27" s="387"/>
      <c r="BT27" s="387"/>
      <c r="BU27" s="388"/>
      <c r="BV27" s="386">
        <v>38681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2300</v>
      </c>
      <c r="R28" s="360"/>
      <c r="S28" s="360"/>
      <c r="T28" s="360"/>
      <c r="U28" s="360"/>
      <c r="V28" s="361"/>
      <c r="W28" s="425"/>
      <c r="X28" s="416"/>
      <c r="Y28" s="417"/>
      <c r="Z28" s="356" t="s">
        <v>161</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2813549</v>
      </c>
      <c r="BO28" s="379"/>
      <c r="BP28" s="379"/>
      <c r="BQ28" s="379"/>
      <c r="BR28" s="379"/>
      <c r="BS28" s="379"/>
      <c r="BT28" s="379"/>
      <c r="BU28" s="380"/>
      <c r="BV28" s="378">
        <v>2607718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16</v>
      </c>
      <c r="M29" s="360"/>
      <c r="N29" s="360"/>
      <c r="O29" s="360"/>
      <c r="P29" s="361"/>
      <c r="Q29" s="359">
        <v>2200</v>
      </c>
      <c r="R29" s="360"/>
      <c r="S29" s="360"/>
      <c r="T29" s="360"/>
      <c r="U29" s="360"/>
      <c r="V29" s="361"/>
      <c r="W29" s="426"/>
      <c r="X29" s="427"/>
      <c r="Y29" s="428"/>
      <c r="Z29" s="356" t="s">
        <v>165</v>
      </c>
      <c r="AA29" s="357"/>
      <c r="AB29" s="357"/>
      <c r="AC29" s="357"/>
      <c r="AD29" s="357"/>
      <c r="AE29" s="357"/>
      <c r="AF29" s="357"/>
      <c r="AG29" s="358"/>
      <c r="AH29" s="359">
        <v>231</v>
      </c>
      <c r="AI29" s="360"/>
      <c r="AJ29" s="360"/>
      <c r="AK29" s="360"/>
      <c r="AL29" s="361"/>
      <c r="AM29" s="359">
        <v>655899</v>
      </c>
      <c r="AN29" s="360"/>
      <c r="AO29" s="360"/>
      <c r="AP29" s="360"/>
      <c r="AQ29" s="360"/>
      <c r="AR29" s="361"/>
      <c r="AS29" s="359">
        <v>2839</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16946</v>
      </c>
      <c r="BO29" s="384"/>
      <c r="BP29" s="384"/>
      <c r="BQ29" s="384"/>
      <c r="BR29" s="384"/>
      <c r="BS29" s="384"/>
      <c r="BT29" s="384"/>
      <c r="BU29" s="385"/>
      <c r="BV29" s="383">
        <v>16921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559640</v>
      </c>
      <c r="BO30" s="387"/>
      <c r="BP30" s="387"/>
      <c r="BQ30" s="387"/>
      <c r="BR30" s="387"/>
      <c r="BS30" s="387"/>
      <c r="BT30" s="387"/>
      <c r="BU30" s="388"/>
      <c r="BV30" s="386">
        <v>566942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福井坂井地区広域市町村圏事務組合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五領川公共下水道事務組合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こしの国広域事務組合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福井県後期高齢者医療広域連合（一般）</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福井県後期高齢者医療広域連合（特会）</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勝山・永平寺衛生管理組合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福井県市町総合事務組合（一般）</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福井県市町総合事務組合（特会）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福井県自治会館組合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203</v>
      </c>
      <c r="C5" s="676"/>
      <c r="D5" s="676"/>
      <c r="E5" s="676"/>
      <c r="F5" s="676"/>
      <c r="G5" s="676"/>
      <c r="H5" s="676"/>
      <c r="I5" s="676"/>
      <c r="J5" s="676"/>
      <c r="K5" s="676"/>
      <c r="L5" s="676"/>
      <c r="M5" s="676"/>
      <c r="N5" s="676"/>
      <c r="O5" s="676"/>
      <c r="P5" s="676"/>
      <c r="Q5" s="677"/>
      <c r="R5" s="638">
        <v>2024262</v>
      </c>
      <c r="S5" s="639"/>
      <c r="T5" s="639"/>
      <c r="U5" s="639"/>
      <c r="V5" s="639"/>
      <c r="W5" s="639"/>
      <c r="X5" s="639"/>
      <c r="Y5" s="686"/>
      <c r="Z5" s="699">
        <v>18.899999999999999</v>
      </c>
      <c r="AA5" s="699"/>
      <c r="AB5" s="699"/>
      <c r="AC5" s="699"/>
      <c r="AD5" s="700">
        <v>2024262</v>
      </c>
      <c r="AE5" s="700"/>
      <c r="AF5" s="700"/>
      <c r="AG5" s="700"/>
      <c r="AH5" s="700"/>
      <c r="AI5" s="700"/>
      <c r="AJ5" s="700"/>
      <c r="AK5" s="700"/>
      <c r="AL5" s="687">
        <v>33.4</v>
      </c>
      <c r="AM5" s="656"/>
      <c r="AN5" s="656"/>
      <c r="AO5" s="688"/>
      <c r="AP5" s="675" t="s">
        <v>204</v>
      </c>
      <c r="AQ5" s="676"/>
      <c r="AR5" s="676"/>
      <c r="AS5" s="676"/>
      <c r="AT5" s="676"/>
      <c r="AU5" s="676"/>
      <c r="AV5" s="676"/>
      <c r="AW5" s="676"/>
      <c r="AX5" s="676"/>
      <c r="AY5" s="676"/>
      <c r="AZ5" s="676"/>
      <c r="BA5" s="676"/>
      <c r="BB5" s="676"/>
      <c r="BC5" s="676"/>
      <c r="BD5" s="676"/>
      <c r="BE5" s="676"/>
      <c r="BF5" s="677"/>
      <c r="BG5" s="588">
        <v>2016955</v>
      </c>
      <c r="BH5" s="589"/>
      <c r="BI5" s="589"/>
      <c r="BJ5" s="589"/>
      <c r="BK5" s="589"/>
      <c r="BL5" s="589"/>
      <c r="BM5" s="589"/>
      <c r="BN5" s="590"/>
      <c r="BO5" s="641">
        <v>99.6</v>
      </c>
      <c r="BP5" s="641"/>
      <c r="BQ5" s="641"/>
      <c r="BR5" s="641"/>
      <c r="BS5" s="642">
        <v>18606</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75373</v>
      </c>
      <c r="S6" s="589"/>
      <c r="T6" s="589"/>
      <c r="U6" s="589"/>
      <c r="V6" s="589"/>
      <c r="W6" s="589"/>
      <c r="X6" s="589"/>
      <c r="Y6" s="590"/>
      <c r="Z6" s="641">
        <v>0.7</v>
      </c>
      <c r="AA6" s="641"/>
      <c r="AB6" s="641"/>
      <c r="AC6" s="641"/>
      <c r="AD6" s="642">
        <v>75373</v>
      </c>
      <c r="AE6" s="642"/>
      <c r="AF6" s="642"/>
      <c r="AG6" s="642"/>
      <c r="AH6" s="642"/>
      <c r="AI6" s="642"/>
      <c r="AJ6" s="642"/>
      <c r="AK6" s="642"/>
      <c r="AL6" s="611">
        <v>1.2</v>
      </c>
      <c r="AM6" s="643"/>
      <c r="AN6" s="643"/>
      <c r="AO6" s="644"/>
      <c r="AP6" s="585" t="s">
        <v>209</v>
      </c>
      <c r="AQ6" s="586"/>
      <c r="AR6" s="586"/>
      <c r="AS6" s="586"/>
      <c r="AT6" s="586"/>
      <c r="AU6" s="586"/>
      <c r="AV6" s="586"/>
      <c r="AW6" s="586"/>
      <c r="AX6" s="586"/>
      <c r="AY6" s="586"/>
      <c r="AZ6" s="586"/>
      <c r="BA6" s="586"/>
      <c r="BB6" s="586"/>
      <c r="BC6" s="586"/>
      <c r="BD6" s="586"/>
      <c r="BE6" s="586"/>
      <c r="BF6" s="587"/>
      <c r="BG6" s="588">
        <v>2016955</v>
      </c>
      <c r="BH6" s="589"/>
      <c r="BI6" s="589"/>
      <c r="BJ6" s="589"/>
      <c r="BK6" s="589"/>
      <c r="BL6" s="589"/>
      <c r="BM6" s="589"/>
      <c r="BN6" s="590"/>
      <c r="BO6" s="641">
        <v>99.6</v>
      </c>
      <c r="BP6" s="641"/>
      <c r="BQ6" s="641"/>
      <c r="BR6" s="641"/>
      <c r="BS6" s="642">
        <v>18606</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119041</v>
      </c>
      <c r="CS6" s="589"/>
      <c r="CT6" s="589"/>
      <c r="CU6" s="589"/>
      <c r="CV6" s="589"/>
      <c r="CW6" s="589"/>
      <c r="CX6" s="589"/>
      <c r="CY6" s="590"/>
      <c r="CZ6" s="641">
        <v>1.2</v>
      </c>
      <c r="DA6" s="641"/>
      <c r="DB6" s="641"/>
      <c r="DC6" s="641"/>
      <c r="DD6" s="594" t="s">
        <v>211</v>
      </c>
      <c r="DE6" s="589"/>
      <c r="DF6" s="589"/>
      <c r="DG6" s="589"/>
      <c r="DH6" s="589"/>
      <c r="DI6" s="589"/>
      <c r="DJ6" s="589"/>
      <c r="DK6" s="589"/>
      <c r="DL6" s="589"/>
      <c r="DM6" s="589"/>
      <c r="DN6" s="589"/>
      <c r="DO6" s="589"/>
      <c r="DP6" s="590"/>
      <c r="DQ6" s="594">
        <v>118981</v>
      </c>
      <c r="DR6" s="589"/>
      <c r="DS6" s="589"/>
      <c r="DT6" s="589"/>
      <c r="DU6" s="589"/>
      <c r="DV6" s="589"/>
      <c r="DW6" s="589"/>
      <c r="DX6" s="589"/>
      <c r="DY6" s="589"/>
      <c r="DZ6" s="589"/>
      <c r="EA6" s="589"/>
      <c r="EB6" s="589"/>
      <c r="EC6" s="624"/>
    </row>
    <row r="7" spans="2:143" ht="11.25" customHeight="1" x14ac:dyDescent="0.15">
      <c r="B7" s="585" t="s">
        <v>212</v>
      </c>
      <c r="C7" s="586"/>
      <c r="D7" s="586"/>
      <c r="E7" s="586"/>
      <c r="F7" s="586"/>
      <c r="G7" s="586"/>
      <c r="H7" s="586"/>
      <c r="I7" s="586"/>
      <c r="J7" s="586"/>
      <c r="K7" s="586"/>
      <c r="L7" s="586"/>
      <c r="M7" s="586"/>
      <c r="N7" s="586"/>
      <c r="O7" s="586"/>
      <c r="P7" s="586"/>
      <c r="Q7" s="587"/>
      <c r="R7" s="588">
        <v>5251</v>
      </c>
      <c r="S7" s="589"/>
      <c r="T7" s="589"/>
      <c r="U7" s="589"/>
      <c r="V7" s="589"/>
      <c r="W7" s="589"/>
      <c r="X7" s="589"/>
      <c r="Y7" s="590"/>
      <c r="Z7" s="641">
        <v>0</v>
      </c>
      <c r="AA7" s="641"/>
      <c r="AB7" s="641"/>
      <c r="AC7" s="641"/>
      <c r="AD7" s="642">
        <v>5251</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1004993</v>
      </c>
      <c r="BH7" s="589"/>
      <c r="BI7" s="589"/>
      <c r="BJ7" s="589"/>
      <c r="BK7" s="589"/>
      <c r="BL7" s="589"/>
      <c r="BM7" s="589"/>
      <c r="BN7" s="590"/>
      <c r="BO7" s="641">
        <v>49.6</v>
      </c>
      <c r="BP7" s="641"/>
      <c r="BQ7" s="641"/>
      <c r="BR7" s="641"/>
      <c r="BS7" s="642">
        <v>18606</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1481032</v>
      </c>
      <c r="CS7" s="589"/>
      <c r="CT7" s="589"/>
      <c r="CU7" s="589"/>
      <c r="CV7" s="589"/>
      <c r="CW7" s="589"/>
      <c r="CX7" s="589"/>
      <c r="CY7" s="590"/>
      <c r="CZ7" s="641">
        <v>14.4</v>
      </c>
      <c r="DA7" s="641"/>
      <c r="DB7" s="641"/>
      <c r="DC7" s="641"/>
      <c r="DD7" s="594">
        <v>140511</v>
      </c>
      <c r="DE7" s="589"/>
      <c r="DF7" s="589"/>
      <c r="DG7" s="589"/>
      <c r="DH7" s="589"/>
      <c r="DI7" s="589"/>
      <c r="DJ7" s="589"/>
      <c r="DK7" s="589"/>
      <c r="DL7" s="589"/>
      <c r="DM7" s="589"/>
      <c r="DN7" s="589"/>
      <c r="DO7" s="589"/>
      <c r="DP7" s="590"/>
      <c r="DQ7" s="594">
        <v>1128317</v>
      </c>
      <c r="DR7" s="589"/>
      <c r="DS7" s="589"/>
      <c r="DT7" s="589"/>
      <c r="DU7" s="589"/>
      <c r="DV7" s="589"/>
      <c r="DW7" s="589"/>
      <c r="DX7" s="589"/>
      <c r="DY7" s="589"/>
      <c r="DZ7" s="589"/>
      <c r="EA7" s="589"/>
      <c r="EB7" s="589"/>
      <c r="EC7" s="624"/>
    </row>
    <row r="8" spans="2:143" ht="11.25" customHeight="1" x14ac:dyDescent="0.15">
      <c r="B8" s="585" t="s">
        <v>215</v>
      </c>
      <c r="C8" s="586"/>
      <c r="D8" s="586"/>
      <c r="E8" s="586"/>
      <c r="F8" s="586"/>
      <c r="G8" s="586"/>
      <c r="H8" s="586"/>
      <c r="I8" s="586"/>
      <c r="J8" s="586"/>
      <c r="K8" s="586"/>
      <c r="L8" s="586"/>
      <c r="M8" s="586"/>
      <c r="N8" s="586"/>
      <c r="O8" s="586"/>
      <c r="P8" s="586"/>
      <c r="Q8" s="587"/>
      <c r="R8" s="588">
        <v>16406</v>
      </c>
      <c r="S8" s="589"/>
      <c r="T8" s="589"/>
      <c r="U8" s="589"/>
      <c r="V8" s="589"/>
      <c r="W8" s="589"/>
      <c r="X8" s="589"/>
      <c r="Y8" s="590"/>
      <c r="Z8" s="641">
        <v>0.2</v>
      </c>
      <c r="AA8" s="641"/>
      <c r="AB8" s="641"/>
      <c r="AC8" s="641"/>
      <c r="AD8" s="642">
        <v>16406</v>
      </c>
      <c r="AE8" s="642"/>
      <c r="AF8" s="642"/>
      <c r="AG8" s="642"/>
      <c r="AH8" s="642"/>
      <c r="AI8" s="642"/>
      <c r="AJ8" s="642"/>
      <c r="AK8" s="642"/>
      <c r="AL8" s="611">
        <v>0.3</v>
      </c>
      <c r="AM8" s="643"/>
      <c r="AN8" s="643"/>
      <c r="AO8" s="644"/>
      <c r="AP8" s="585" t="s">
        <v>216</v>
      </c>
      <c r="AQ8" s="586"/>
      <c r="AR8" s="586"/>
      <c r="AS8" s="586"/>
      <c r="AT8" s="586"/>
      <c r="AU8" s="586"/>
      <c r="AV8" s="586"/>
      <c r="AW8" s="586"/>
      <c r="AX8" s="586"/>
      <c r="AY8" s="586"/>
      <c r="AZ8" s="586"/>
      <c r="BA8" s="586"/>
      <c r="BB8" s="586"/>
      <c r="BC8" s="586"/>
      <c r="BD8" s="586"/>
      <c r="BE8" s="586"/>
      <c r="BF8" s="587"/>
      <c r="BG8" s="588">
        <v>35053</v>
      </c>
      <c r="BH8" s="589"/>
      <c r="BI8" s="589"/>
      <c r="BJ8" s="589"/>
      <c r="BK8" s="589"/>
      <c r="BL8" s="589"/>
      <c r="BM8" s="589"/>
      <c r="BN8" s="590"/>
      <c r="BO8" s="641">
        <v>1.7</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2501257</v>
      </c>
      <c r="CS8" s="589"/>
      <c r="CT8" s="589"/>
      <c r="CU8" s="589"/>
      <c r="CV8" s="589"/>
      <c r="CW8" s="589"/>
      <c r="CX8" s="589"/>
      <c r="CY8" s="590"/>
      <c r="CZ8" s="641">
        <v>24.3</v>
      </c>
      <c r="DA8" s="641"/>
      <c r="DB8" s="641"/>
      <c r="DC8" s="641"/>
      <c r="DD8" s="594" t="s">
        <v>211</v>
      </c>
      <c r="DE8" s="589"/>
      <c r="DF8" s="589"/>
      <c r="DG8" s="589"/>
      <c r="DH8" s="589"/>
      <c r="DI8" s="589"/>
      <c r="DJ8" s="589"/>
      <c r="DK8" s="589"/>
      <c r="DL8" s="589"/>
      <c r="DM8" s="589"/>
      <c r="DN8" s="589"/>
      <c r="DO8" s="589"/>
      <c r="DP8" s="590"/>
      <c r="DQ8" s="594">
        <v>1580629</v>
      </c>
      <c r="DR8" s="589"/>
      <c r="DS8" s="589"/>
      <c r="DT8" s="589"/>
      <c r="DU8" s="589"/>
      <c r="DV8" s="589"/>
      <c r="DW8" s="589"/>
      <c r="DX8" s="589"/>
      <c r="DY8" s="589"/>
      <c r="DZ8" s="589"/>
      <c r="EA8" s="589"/>
      <c r="EB8" s="589"/>
      <c r="EC8" s="624"/>
    </row>
    <row r="9" spans="2:143" ht="11.25" customHeight="1" x14ac:dyDescent="0.15">
      <c r="B9" s="585" t="s">
        <v>218</v>
      </c>
      <c r="C9" s="586"/>
      <c r="D9" s="586"/>
      <c r="E9" s="586"/>
      <c r="F9" s="586"/>
      <c r="G9" s="586"/>
      <c r="H9" s="586"/>
      <c r="I9" s="586"/>
      <c r="J9" s="586"/>
      <c r="K9" s="586"/>
      <c r="L9" s="586"/>
      <c r="M9" s="586"/>
      <c r="N9" s="586"/>
      <c r="O9" s="586"/>
      <c r="P9" s="586"/>
      <c r="Q9" s="587"/>
      <c r="R9" s="588">
        <v>14352</v>
      </c>
      <c r="S9" s="589"/>
      <c r="T9" s="589"/>
      <c r="U9" s="589"/>
      <c r="V9" s="589"/>
      <c r="W9" s="589"/>
      <c r="X9" s="589"/>
      <c r="Y9" s="590"/>
      <c r="Z9" s="641">
        <v>0.1</v>
      </c>
      <c r="AA9" s="641"/>
      <c r="AB9" s="641"/>
      <c r="AC9" s="641"/>
      <c r="AD9" s="642">
        <v>14352</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857068</v>
      </c>
      <c r="BH9" s="589"/>
      <c r="BI9" s="589"/>
      <c r="BJ9" s="589"/>
      <c r="BK9" s="589"/>
      <c r="BL9" s="589"/>
      <c r="BM9" s="589"/>
      <c r="BN9" s="590"/>
      <c r="BO9" s="641">
        <v>42.3</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463411</v>
      </c>
      <c r="CS9" s="589"/>
      <c r="CT9" s="589"/>
      <c r="CU9" s="589"/>
      <c r="CV9" s="589"/>
      <c r="CW9" s="589"/>
      <c r="CX9" s="589"/>
      <c r="CY9" s="590"/>
      <c r="CZ9" s="641">
        <v>4.5</v>
      </c>
      <c r="DA9" s="641"/>
      <c r="DB9" s="641"/>
      <c r="DC9" s="641"/>
      <c r="DD9" s="594">
        <v>5055</v>
      </c>
      <c r="DE9" s="589"/>
      <c r="DF9" s="589"/>
      <c r="DG9" s="589"/>
      <c r="DH9" s="589"/>
      <c r="DI9" s="589"/>
      <c r="DJ9" s="589"/>
      <c r="DK9" s="589"/>
      <c r="DL9" s="589"/>
      <c r="DM9" s="589"/>
      <c r="DN9" s="589"/>
      <c r="DO9" s="589"/>
      <c r="DP9" s="590"/>
      <c r="DQ9" s="594">
        <v>431880</v>
      </c>
      <c r="DR9" s="589"/>
      <c r="DS9" s="589"/>
      <c r="DT9" s="589"/>
      <c r="DU9" s="589"/>
      <c r="DV9" s="589"/>
      <c r="DW9" s="589"/>
      <c r="DX9" s="589"/>
      <c r="DY9" s="589"/>
      <c r="DZ9" s="589"/>
      <c r="EA9" s="589"/>
      <c r="EB9" s="589"/>
      <c r="EC9" s="624"/>
    </row>
    <row r="10" spans="2:143" ht="11.25" customHeight="1" x14ac:dyDescent="0.15">
      <c r="B10" s="585" t="s">
        <v>221</v>
      </c>
      <c r="C10" s="586"/>
      <c r="D10" s="586"/>
      <c r="E10" s="586"/>
      <c r="F10" s="586"/>
      <c r="G10" s="586"/>
      <c r="H10" s="586"/>
      <c r="I10" s="586"/>
      <c r="J10" s="586"/>
      <c r="K10" s="586"/>
      <c r="L10" s="586"/>
      <c r="M10" s="586"/>
      <c r="N10" s="586"/>
      <c r="O10" s="586"/>
      <c r="P10" s="586"/>
      <c r="Q10" s="587"/>
      <c r="R10" s="588">
        <v>383330</v>
      </c>
      <c r="S10" s="589"/>
      <c r="T10" s="589"/>
      <c r="U10" s="589"/>
      <c r="V10" s="589"/>
      <c r="W10" s="589"/>
      <c r="X10" s="589"/>
      <c r="Y10" s="590"/>
      <c r="Z10" s="641">
        <v>3.6</v>
      </c>
      <c r="AA10" s="641"/>
      <c r="AB10" s="641"/>
      <c r="AC10" s="641"/>
      <c r="AD10" s="642">
        <v>383330</v>
      </c>
      <c r="AE10" s="642"/>
      <c r="AF10" s="642"/>
      <c r="AG10" s="642"/>
      <c r="AH10" s="642"/>
      <c r="AI10" s="642"/>
      <c r="AJ10" s="642"/>
      <c r="AK10" s="642"/>
      <c r="AL10" s="611">
        <v>6.3</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43763</v>
      </c>
      <c r="BH10" s="589"/>
      <c r="BI10" s="589"/>
      <c r="BJ10" s="589"/>
      <c r="BK10" s="589"/>
      <c r="BL10" s="589"/>
      <c r="BM10" s="589"/>
      <c r="BN10" s="590"/>
      <c r="BO10" s="641">
        <v>2.2000000000000002</v>
      </c>
      <c r="BP10" s="641"/>
      <c r="BQ10" s="641"/>
      <c r="BR10" s="641"/>
      <c r="BS10" s="594">
        <v>7276</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42158</v>
      </c>
      <c r="CS10" s="589"/>
      <c r="CT10" s="589"/>
      <c r="CU10" s="589"/>
      <c r="CV10" s="589"/>
      <c r="CW10" s="589"/>
      <c r="CX10" s="589"/>
      <c r="CY10" s="590"/>
      <c r="CZ10" s="641">
        <v>0.4</v>
      </c>
      <c r="DA10" s="641"/>
      <c r="DB10" s="641"/>
      <c r="DC10" s="641"/>
      <c r="DD10" s="594" t="s">
        <v>107</v>
      </c>
      <c r="DE10" s="589"/>
      <c r="DF10" s="589"/>
      <c r="DG10" s="589"/>
      <c r="DH10" s="589"/>
      <c r="DI10" s="589"/>
      <c r="DJ10" s="589"/>
      <c r="DK10" s="589"/>
      <c r="DL10" s="589"/>
      <c r="DM10" s="589"/>
      <c r="DN10" s="589"/>
      <c r="DO10" s="589"/>
      <c r="DP10" s="590"/>
      <c r="DQ10" s="594">
        <v>15658</v>
      </c>
      <c r="DR10" s="589"/>
      <c r="DS10" s="589"/>
      <c r="DT10" s="589"/>
      <c r="DU10" s="589"/>
      <c r="DV10" s="589"/>
      <c r="DW10" s="589"/>
      <c r="DX10" s="589"/>
      <c r="DY10" s="589"/>
      <c r="DZ10" s="589"/>
      <c r="EA10" s="589"/>
      <c r="EB10" s="589"/>
      <c r="EC10" s="624"/>
    </row>
    <row r="11" spans="2:143" ht="11.25" customHeight="1" x14ac:dyDescent="0.15">
      <c r="B11" s="585" t="s">
        <v>224</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69109</v>
      </c>
      <c r="BH11" s="589"/>
      <c r="BI11" s="589"/>
      <c r="BJ11" s="589"/>
      <c r="BK11" s="589"/>
      <c r="BL11" s="589"/>
      <c r="BM11" s="589"/>
      <c r="BN11" s="590"/>
      <c r="BO11" s="641">
        <v>3.4</v>
      </c>
      <c r="BP11" s="641"/>
      <c r="BQ11" s="641"/>
      <c r="BR11" s="641"/>
      <c r="BS11" s="594">
        <v>11330</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583424</v>
      </c>
      <c r="CS11" s="589"/>
      <c r="CT11" s="589"/>
      <c r="CU11" s="589"/>
      <c r="CV11" s="589"/>
      <c r="CW11" s="589"/>
      <c r="CX11" s="589"/>
      <c r="CY11" s="590"/>
      <c r="CZ11" s="641">
        <v>5.7</v>
      </c>
      <c r="DA11" s="641"/>
      <c r="DB11" s="641"/>
      <c r="DC11" s="641"/>
      <c r="DD11" s="594">
        <v>90549</v>
      </c>
      <c r="DE11" s="589"/>
      <c r="DF11" s="589"/>
      <c r="DG11" s="589"/>
      <c r="DH11" s="589"/>
      <c r="DI11" s="589"/>
      <c r="DJ11" s="589"/>
      <c r="DK11" s="589"/>
      <c r="DL11" s="589"/>
      <c r="DM11" s="589"/>
      <c r="DN11" s="589"/>
      <c r="DO11" s="589"/>
      <c r="DP11" s="590"/>
      <c r="DQ11" s="594">
        <v>386533</v>
      </c>
      <c r="DR11" s="589"/>
      <c r="DS11" s="589"/>
      <c r="DT11" s="589"/>
      <c r="DU11" s="589"/>
      <c r="DV11" s="589"/>
      <c r="DW11" s="589"/>
      <c r="DX11" s="589"/>
      <c r="DY11" s="589"/>
      <c r="DZ11" s="589"/>
      <c r="EA11" s="589"/>
      <c r="EB11" s="589"/>
      <c r="EC11" s="624"/>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874639</v>
      </c>
      <c r="BH12" s="589"/>
      <c r="BI12" s="589"/>
      <c r="BJ12" s="589"/>
      <c r="BK12" s="589"/>
      <c r="BL12" s="589"/>
      <c r="BM12" s="589"/>
      <c r="BN12" s="590"/>
      <c r="BO12" s="641">
        <v>43.2</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296951</v>
      </c>
      <c r="CS12" s="589"/>
      <c r="CT12" s="589"/>
      <c r="CU12" s="589"/>
      <c r="CV12" s="589"/>
      <c r="CW12" s="589"/>
      <c r="CX12" s="589"/>
      <c r="CY12" s="590"/>
      <c r="CZ12" s="641">
        <v>2.9</v>
      </c>
      <c r="DA12" s="641"/>
      <c r="DB12" s="641"/>
      <c r="DC12" s="641"/>
      <c r="DD12" s="594">
        <v>72222</v>
      </c>
      <c r="DE12" s="589"/>
      <c r="DF12" s="589"/>
      <c r="DG12" s="589"/>
      <c r="DH12" s="589"/>
      <c r="DI12" s="589"/>
      <c r="DJ12" s="589"/>
      <c r="DK12" s="589"/>
      <c r="DL12" s="589"/>
      <c r="DM12" s="589"/>
      <c r="DN12" s="589"/>
      <c r="DO12" s="589"/>
      <c r="DP12" s="590"/>
      <c r="DQ12" s="594">
        <v>105345</v>
      </c>
      <c r="DR12" s="589"/>
      <c r="DS12" s="589"/>
      <c r="DT12" s="589"/>
      <c r="DU12" s="589"/>
      <c r="DV12" s="589"/>
      <c r="DW12" s="589"/>
      <c r="DX12" s="589"/>
      <c r="DY12" s="589"/>
      <c r="DZ12" s="589"/>
      <c r="EA12" s="589"/>
      <c r="EB12" s="589"/>
      <c r="EC12" s="624"/>
    </row>
    <row r="13" spans="2:143" ht="11.25" customHeight="1" x14ac:dyDescent="0.15">
      <c r="B13" s="585" t="s">
        <v>230</v>
      </c>
      <c r="C13" s="586"/>
      <c r="D13" s="586"/>
      <c r="E13" s="586"/>
      <c r="F13" s="586"/>
      <c r="G13" s="586"/>
      <c r="H13" s="586"/>
      <c r="I13" s="586"/>
      <c r="J13" s="586"/>
      <c r="K13" s="586"/>
      <c r="L13" s="586"/>
      <c r="M13" s="586"/>
      <c r="N13" s="586"/>
      <c r="O13" s="586"/>
      <c r="P13" s="586"/>
      <c r="Q13" s="587"/>
      <c r="R13" s="588">
        <v>16267</v>
      </c>
      <c r="S13" s="589"/>
      <c r="T13" s="589"/>
      <c r="U13" s="589"/>
      <c r="V13" s="589"/>
      <c r="W13" s="589"/>
      <c r="X13" s="589"/>
      <c r="Y13" s="590"/>
      <c r="Z13" s="641">
        <v>0.2</v>
      </c>
      <c r="AA13" s="641"/>
      <c r="AB13" s="641"/>
      <c r="AC13" s="641"/>
      <c r="AD13" s="642">
        <v>16267</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874586</v>
      </c>
      <c r="BH13" s="589"/>
      <c r="BI13" s="589"/>
      <c r="BJ13" s="589"/>
      <c r="BK13" s="589"/>
      <c r="BL13" s="589"/>
      <c r="BM13" s="589"/>
      <c r="BN13" s="590"/>
      <c r="BO13" s="641">
        <v>43.2</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1163173</v>
      </c>
      <c r="CS13" s="589"/>
      <c r="CT13" s="589"/>
      <c r="CU13" s="589"/>
      <c r="CV13" s="589"/>
      <c r="CW13" s="589"/>
      <c r="CX13" s="589"/>
      <c r="CY13" s="590"/>
      <c r="CZ13" s="641">
        <v>11.3</v>
      </c>
      <c r="DA13" s="641"/>
      <c r="DB13" s="641"/>
      <c r="DC13" s="641"/>
      <c r="DD13" s="594">
        <v>298875</v>
      </c>
      <c r="DE13" s="589"/>
      <c r="DF13" s="589"/>
      <c r="DG13" s="589"/>
      <c r="DH13" s="589"/>
      <c r="DI13" s="589"/>
      <c r="DJ13" s="589"/>
      <c r="DK13" s="589"/>
      <c r="DL13" s="589"/>
      <c r="DM13" s="589"/>
      <c r="DN13" s="589"/>
      <c r="DO13" s="589"/>
      <c r="DP13" s="590"/>
      <c r="DQ13" s="594">
        <v>924646</v>
      </c>
      <c r="DR13" s="589"/>
      <c r="DS13" s="589"/>
      <c r="DT13" s="589"/>
      <c r="DU13" s="589"/>
      <c r="DV13" s="589"/>
      <c r="DW13" s="589"/>
      <c r="DX13" s="589"/>
      <c r="DY13" s="589"/>
      <c r="DZ13" s="589"/>
      <c r="EA13" s="589"/>
      <c r="EB13" s="589"/>
      <c r="EC13" s="624"/>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40733</v>
      </c>
      <c r="BH14" s="589"/>
      <c r="BI14" s="589"/>
      <c r="BJ14" s="589"/>
      <c r="BK14" s="589"/>
      <c r="BL14" s="589"/>
      <c r="BM14" s="589"/>
      <c r="BN14" s="590"/>
      <c r="BO14" s="641">
        <v>2</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1443949</v>
      </c>
      <c r="CS14" s="589"/>
      <c r="CT14" s="589"/>
      <c r="CU14" s="589"/>
      <c r="CV14" s="589"/>
      <c r="CW14" s="589"/>
      <c r="CX14" s="589"/>
      <c r="CY14" s="590"/>
      <c r="CZ14" s="641">
        <v>14</v>
      </c>
      <c r="DA14" s="641"/>
      <c r="DB14" s="641"/>
      <c r="DC14" s="641"/>
      <c r="DD14" s="594">
        <v>1117008</v>
      </c>
      <c r="DE14" s="589"/>
      <c r="DF14" s="589"/>
      <c r="DG14" s="589"/>
      <c r="DH14" s="589"/>
      <c r="DI14" s="589"/>
      <c r="DJ14" s="589"/>
      <c r="DK14" s="589"/>
      <c r="DL14" s="589"/>
      <c r="DM14" s="589"/>
      <c r="DN14" s="589"/>
      <c r="DO14" s="589"/>
      <c r="DP14" s="590"/>
      <c r="DQ14" s="594">
        <v>372066</v>
      </c>
      <c r="DR14" s="589"/>
      <c r="DS14" s="589"/>
      <c r="DT14" s="589"/>
      <c r="DU14" s="589"/>
      <c r="DV14" s="589"/>
      <c r="DW14" s="589"/>
      <c r="DX14" s="589"/>
      <c r="DY14" s="589"/>
      <c r="DZ14" s="589"/>
      <c r="EA14" s="589"/>
      <c r="EB14" s="589"/>
      <c r="EC14" s="624"/>
    </row>
    <row r="15" spans="2:143" ht="11.25" customHeight="1" x14ac:dyDescent="0.15">
      <c r="B15" s="585" t="s">
        <v>236</v>
      </c>
      <c r="C15" s="586"/>
      <c r="D15" s="586"/>
      <c r="E15" s="586"/>
      <c r="F15" s="586"/>
      <c r="G15" s="586"/>
      <c r="H15" s="586"/>
      <c r="I15" s="586"/>
      <c r="J15" s="586"/>
      <c r="K15" s="586"/>
      <c r="L15" s="586"/>
      <c r="M15" s="586"/>
      <c r="N15" s="586"/>
      <c r="O15" s="586"/>
      <c r="P15" s="586"/>
      <c r="Q15" s="587"/>
      <c r="R15" s="588">
        <v>8048</v>
      </c>
      <c r="S15" s="589"/>
      <c r="T15" s="589"/>
      <c r="U15" s="589"/>
      <c r="V15" s="589"/>
      <c r="W15" s="589"/>
      <c r="X15" s="589"/>
      <c r="Y15" s="590"/>
      <c r="Z15" s="641">
        <v>0.1</v>
      </c>
      <c r="AA15" s="641"/>
      <c r="AB15" s="641"/>
      <c r="AC15" s="641"/>
      <c r="AD15" s="642">
        <v>8048</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96590</v>
      </c>
      <c r="BH15" s="589"/>
      <c r="BI15" s="589"/>
      <c r="BJ15" s="589"/>
      <c r="BK15" s="589"/>
      <c r="BL15" s="589"/>
      <c r="BM15" s="589"/>
      <c r="BN15" s="590"/>
      <c r="BO15" s="641">
        <v>4.8</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1411853</v>
      </c>
      <c r="CS15" s="589"/>
      <c r="CT15" s="589"/>
      <c r="CU15" s="589"/>
      <c r="CV15" s="589"/>
      <c r="CW15" s="589"/>
      <c r="CX15" s="589"/>
      <c r="CY15" s="590"/>
      <c r="CZ15" s="641">
        <v>13.7</v>
      </c>
      <c r="DA15" s="641"/>
      <c r="DB15" s="641"/>
      <c r="DC15" s="641"/>
      <c r="DD15" s="594">
        <v>558065</v>
      </c>
      <c r="DE15" s="589"/>
      <c r="DF15" s="589"/>
      <c r="DG15" s="589"/>
      <c r="DH15" s="589"/>
      <c r="DI15" s="589"/>
      <c r="DJ15" s="589"/>
      <c r="DK15" s="589"/>
      <c r="DL15" s="589"/>
      <c r="DM15" s="589"/>
      <c r="DN15" s="589"/>
      <c r="DO15" s="589"/>
      <c r="DP15" s="590"/>
      <c r="DQ15" s="594">
        <v>873425</v>
      </c>
      <c r="DR15" s="589"/>
      <c r="DS15" s="589"/>
      <c r="DT15" s="589"/>
      <c r="DU15" s="589"/>
      <c r="DV15" s="589"/>
      <c r="DW15" s="589"/>
      <c r="DX15" s="589"/>
      <c r="DY15" s="589"/>
      <c r="DZ15" s="589"/>
      <c r="EA15" s="589"/>
      <c r="EB15" s="589"/>
      <c r="EC15" s="624"/>
    </row>
    <row r="16" spans="2:143" ht="11.25" customHeight="1" x14ac:dyDescent="0.15">
      <c r="B16" s="585" t="s">
        <v>239</v>
      </c>
      <c r="C16" s="586"/>
      <c r="D16" s="586"/>
      <c r="E16" s="586"/>
      <c r="F16" s="586"/>
      <c r="G16" s="586"/>
      <c r="H16" s="586"/>
      <c r="I16" s="586"/>
      <c r="J16" s="586"/>
      <c r="K16" s="586"/>
      <c r="L16" s="586"/>
      <c r="M16" s="586"/>
      <c r="N16" s="586"/>
      <c r="O16" s="586"/>
      <c r="P16" s="586"/>
      <c r="Q16" s="587"/>
      <c r="R16" s="588">
        <v>4139879</v>
      </c>
      <c r="S16" s="589"/>
      <c r="T16" s="589"/>
      <c r="U16" s="589"/>
      <c r="V16" s="589"/>
      <c r="W16" s="589"/>
      <c r="X16" s="589"/>
      <c r="Y16" s="590"/>
      <c r="Z16" s="641">
        <v>38.700000000000003</v>
      </c>
      <c r="AA16" s="641"/>
      <c r="AB16" s="641"/>
      <c r="AC16" s="641"/>
      <c r="AD16" s="642">
        <v>3505573</v>
      </c>
      <c r="AE16" s="642"/>
      <c r="AF16" s="642"/>
      <c r="AG16" s="642"/>
      <c r="AH16" s="642"/>
      <c r="AI16" s="642"/>
      <c r="AJ16" s="642"/>
      <c r="AK16" s="642"/>
      <c r="AL16" s="611">
        <v>57.9</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t="s">
        <v>107</v>
      </c>
      <c r="CS16" s="589"/>
      <c r="CT16" s="589"/>
      <c r="CU16" s="589"/>
      <c r="CV16" s="589"/>
      <c r="CW16" s="589"/>
      <c r="CX16" s="589"/>
      <c r="CY16" s="590"/>
      <c r="CZ16" s="641" t="s">
        <v>107</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4"/>
    </row>
    <row r="17" spans="2:133" ht="11.25" customHeight="1" x14ac:dyDescent="0.15">
      <c r="B17" s="585" t="s">
        <v>242</v>
      </c>
      <c r="C17" s="586"/>
      <c r="D17" s="586"/>
      <c r="E17" s="586"/>
      <c r="F17" s="586"/>
      <c r="G17" s="586"/>
      <c r="H17" s="586"/>
      <c r="I17" s="586"/>
      <c r="J17" s="586"/>
      <c r="K17" s="586"/>
      <c r="L17" s="586"/>
      <c r="M17" s="586"/>
      <c r="N17" s="586"/>
      <c r="O17" s="586"/>
      <c r="P17" s="586"/>
      <c r="Q17" s="587"/>
      <c r="R17" s="588">
        <v>3505573</v>
      </c>
      <c r="S17" s="589"/>
      <c r="T17" s="589"/>
      <c r="U17" s="589"/>
      <c r="V17" s="589"/>
      <c r="W17" s="589"/>
      <c r="X17" s="589"/>
      <c r="Y17" s="590"/>
      <c r="Z17" s="641">
        <v>32.799999999999997</v>
      </c>
      <c r="AA17" s="641"/>
      <c r="AB17" s="641"/>
      <c r="AC17" s="641"/>
      <c r="AD17" s="642">
        <v>3505573</v>
      </c>
      <c r="AE17" s="642"/>
      <c r="AF17" s="642"/>
      <c r="AG17" s="642"/>
      <c r="AH17" s="642"/>
      <c r="AI17" s="642"/>
      <c r="AJ17" s="642"/>
      <c r="AK17" s="642"/>
      <c r="AL17" s="611">
        <v>57.9</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795821</v>
      </c>
      <c r="CS17" s="589"/>
      <c r="CT17" s="589"/>
      <c r="CU17" s="589"/>
      <c r="CV17" s="589"/>
      <c r="CW17" s="589"/>
      <c r="CX17" s="589"/>
      <c r="CY17" s="590"/>
      <c r="CZ17" s="641">
        <v>7.7</v>
      </c>
      <c r="DA17" s="641"/>
      <c r="DB17" s="641"/>
      <c r="DC17" s="641"/>
      <c r="DD17" s="594" t="s">
        <v>107</v>
      </c>
      <c r="DE17" s="589"/>
      <c r="DF17" s="589"/>
      <c r="DG17" s="589"/>
      <c r="DH17" s="589"/>
      <c r="DI17" s="589"/>
      <c r="DJ17" s="589"/>
      <c r="DK17" s="589"/>
      <c r="DL17" s="589"/>
      <c r="DM17" s="589"/>
      <c r="DN17" s="589"/>
      <c r="DO17" s="589"/>
      <c r="DP17" s="590"/>
      <c r="DQ17" s="594">
        <v>767204</v>
      </c>
      <c r="DR17" s="589"/>
      <c r="DS17" s="589"/>
      <c r="DT17" s="589"/>
      <c r="DU17" s="589"/>
      <c r="DV17" s="589"/>
      <c r="DW17" s="589"/>
      <c r="DX17" s="589"/>
      <c r="DY17" s="589"/>
      <c r="DZ17" s="589"/>
      <c r="EA17" s="589"/>
      <c r="EB17" s="589"/>
      <c r="EC17" s="624"/>
    </row>
    <row r="18" spans="2:133" ht="11.25" customHeight="1" x14ac:dyDescent="0.15">
      <c r="B18" s="585" t="s">
        <v>245</v>
      </c>
      <c r="C18" s="586"/>
      <c r="D18" s="586"/>
      <c r="E18" s="586"/>
      <c r="F18" s="586"/>
      <c r="G18" s="586"/>
      <c r="H18" s="586"/>
      <c r="I18" s="586"/>
      <c r="J18" s="586"/>
      <c r="K18" s="586"/>
      <c r="L18" s="586"/>
      <c r="M18" s="586"/>
      <c r="N18" s="586"/>
      <c r="O18" s="586"/>
      <c r="P18" s="586"/>
      <c r="Q18" s="587"/>
      <c r="R18" s="588">
        <v>634306</v>
      </c>
      <c r="S18" s="589"/>
      <c r="T18" s="589"/>
      <c r="U18" s="589"/>
      <c r="V18" s="589"/>
      <c r="W18" s="589"/>
      <c r="X18" s="589"/>
      <c r="Y18" s="590"/>
      <c r="Z18" s="641">
        <v>5.9</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x14ac:dyDescent="0.15">
      <c r="B19" s="585" t="s">
        <v>248</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7307</v>
      </c>
      <c r="BH19" s="589"/>
      <c r="BI19" s="589"/>
      <c r="BJ19" s="589"/>
      <c r="BK19" s="589"/>
      <c r="BL19" s="589"/>
      <c r="BM19" s="589"/>
      <c r="BN19" s="590"/>
      <c r="BO19" s="641">
        <v>0.4</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x14ac:dyDescent="0.15">
      <c r="B20" s="585" t="s">
        <v>251</v>
      </c>
      <c r="C20" s="586"/>
      <c r="D20" s="586"/>
      <c r="E20" s="586"/>
      <c r="F20" s="586"/>
      <c r="G20" s="586"/>
      <c r="H20" s="586"/>
      <c r="I20" s="586"/>
      <c r="J20" s="586"/>
      <c r="K20" s="586"/>
      <c r="L20" s="586"/>
      <c r="M20" s="586"/>
      <c r="N20" s="586"/>
      <c r="O20" s="586"/>
      <c r="P20" s="586"/>
      <c r="Q20" s="587"/>
      <c r="R20" s="588">
        <v>6683168</v>
      </c>
      <c r="S20" s="589"/>
      <c r="T20" s="589"/>
      <c r="U20" s="589"/>
      <c r="V20" s="589"/>
      <c r="W20" s="589"/>
      <c r="X20" s="589"/>
      <c r="Y20" s="590"/>
      <c r="Z20" s="641">
        <v>62.6</v>
      </c>
      <c r="AA20" s="641"/>
      <c r="AB20" s="641"/>
      <c r="AC20" s="641"/>
      <c r="AD20" s="642">
        <v>6048862</v>
      </c>
      <c r="AE20" s="642"/>
      <c r="AF20" s="642"/>
      <c r="AG20" s="642"/>
      <c r="AH20" s="642"/>
      <c r="AI20" s="642"/>
      <c r="AJ20" s="642"/>
      <c r="AK20" s="642"/>
      <c r="AL20" s="611">
        <v>100</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7307</v>
      </c>
      <c r="BH20" s="589"/>
      <c r="BI20" s="589"/>
      <c r="BJ20" s="589"/>
      <c r="BK20" s="589"/>
      <c r="BL20" s="589"/>
      <c r="BM20" s="589"/>
      <c r="BN20" s="590"/>
      <c r="BO20" s="641">
        <v>0.4</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10302070</v>
      </c>
      <c r="CS20" s="589"/>
      <c r="CT20" s="589"/>
      <c r="CU20" s="589"/>
      <c r="CV20" s="589"/>
      <c r="CW20" s="589"/>
      <c r="CX20" s="589"/>
      <c r="CY20" s="590"/>
      <c r="CZ20" s="641">
        <v>100</v>
      </c>
      <c r="DA20" s="641"/>
      <c r="DB20" s="641"/>
      <c r="DC20" s="641"/>
      <c r="DD20" s="594">
        <v>2282285</v>
      </c>
      <c r="DE20" s="589"/>
      <c r="DF20" s="589"/>
      <c r="DG20" s="589"/>
      <c r="DH20" s="589"/>
      <c r="DI20" s="589"/>
      <c r="DJ20" s="589"/>
      <c r="DK20" s="589"/>
      <c r="DL20" s="589"/>
      <c r="DM20" s="589"/>
      <c r="DN20" s="589"/>
      <c r="DO20" s="589"/>
      <c r="DP20" s="590"/>
      <c r="DQ20" s="594">
        <v>6704684</v>
      </c>
      <c r="DR20" s="589"/>
      <c r="DS20" s="589"/>
      <c r="DT20" s="589"/>
      <c r="DU20" s="589"/>
      <c r="DV20" s="589"/>
      <c r="DW20" s="589"/>
      <c r="DX20" s="589"/>
      <c r="DY20" s="589"/>
      <c r="DZ20" s="589"/>
      <c r="EA20" s="589"/>
      <c r="EB20" s="589"/>
      <c r="EC20" s="624"/>
    </row>
    <row r="21" spans="2:133" ht="11.25" customHeight="1" x14ac:dyDescent="0.15">
      <c r="B21" s="585" t="s">
        <v>254</v>
      </c>
      <c r="C21" s="586"/>
      <c r="D21" s="586"/>
      <c r="E21" s="586"/>
      <c r="F21" s="586"/>
      <c r="G21" s="586"/>
      <c r="H21" s="586"/>
      <c r="I21" s="586"/>
      <c r="J21" s="586"/>
      <c r="K21" s="586"/>
      <c r="L21" s="586"/>
      <c r="M21" s="586"/>
      <c r="N21" s="586"/>
      <c r="O21" s="586"/>
      <c r="P21" s="586"/>
      <c r="Q21" s="587"/>
      <c r="R21" s="588">
        <v>2350</v>
      </c>
      <c r="S21" s="589"/>
      <c r="T21" s="589"/>
      <c r="U21" s="589"/>
      <c r="V21" s="589"/>
      <c r="W21" s="589"/>
      <c r="X21" s="589"/>
      <c r="Y21" s="590"/>
      <c r="Z21" s="641">
        <v>0</v>
      </c>
      <c r="AA21" s="641"/>
      <c r="AB21" s="641"/>
      <c r="AC21" s="641"/>
      <c r="AD21" s="642">
        <v>2350</v>
      </c>
      <c r="AE21" s="642"/>
      <c r="AF21" s="642"/>
      <c r="AG21" s="642"/>
      <c r="AH21" s="642"/>
      <c r="AI21" s="642"/>
      <c r="AJ21" s="642"/>
      <c r="AK21" s="642"/>
      <c r="AL21" s="611">
        <v>0</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v>7307</v>
      </c>
      <c r="BH21" s="589"/>
      <c r="BI21" s="589"/>
      <c r="BJ21" s="589"/>
      <c r="BK21" s="589"/>
      <c r="BL21" s="589"/>
      <c r="BM21" s="589"/>
      <c r="BN21" s="590"/>
      <c r="BO21" s="641">
        <v>0.4</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256</v>
      </c>
      <c r="C22" s="586"/>
      <c r="D22" s="586"/>
      <c r="E22" s="586"/>
      <c r="F22" s="586"/>
      <c r="G22" s="586"/>
      <c r="H22" s="586"/>
      <c r="I22" s="586"/>
      <c r="J22" s="586"/>
      <c r="K22" s="586"/>
      <c r="L22" s="586"/>
      <c r="M22" s="586"/>
      <c r="N22" s="586"/>
      <c r="O22" s="586"/>
      <c r="P22" s="586"/>
      <c r="Q22" s="587"/>
      <c r="R22" s="588">
        <v>6907</v>
      </c>
      <c r="S22" s="589"/>
      <c r="T22" s="589"/>
      <c r="U22" s="589"/>
      <c r="V22" s="589"/>
      <c r="W22" s="589"/>
      <c r="X22" s="589"/>
      <c r="Y22" s="590"/>
      <c r="Z22" s="641">
        <v>0.1</v>
      </c>
      <c r="AA22" s="641"/>
      <c r="AB22" s="641"/>
      <c r="AC22" s="641"/>
      <c r="AD22" s="642" t="s">
        <v>107</v>
      </c>
      <c r="AE22" s="642"/>
      <c r="AF22" s="642"/>
      <c r="AG22" s="642"/>
      <c r="AH22" s="642"/>
      <c r="AI22" s="642"/>
      <c r="AJ22" s="642"/>
      <c r="AK22" s="642"/>
      <c r="AL22" s="611" t="s">
        <v>107</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169262</v>
      </c>
      <c r="S23" s="589"/>
      <c r="T23" s="589"/>
      <c r="U23" s="589"/>
      <c r="V23" s="589"/>
      <c r="W23" s="589"/>
      <c r="X23" s="589"/>
      <c r="Y23" s="590"/>
      <c r="Z23" s="641">
        <v>1.6</v>
      </c>
      <c r="AA23" s="641"/>
      <c r="AB23" s="641"/>
      <c r="AC23" s="641"/>
      <c r="AD23" s="642" t="s">
        <v>107</v>
      </c>
      <c r="AE23" s="642"/>
      <c r="AF23" s="642"/>
      <c r="AG23" s="642"/>
      <c r="AH23" s="642"/>
      <c r="AI23" s="642"/>
      <c r="AJ23" s="642"/>
      <c r="AK23" s="642"/>
      <c r="AL23" s="611" t="s">
        <v>107</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10412</v>
      </c>
      <c r="S24" s="589"/>
      <c r="T24" s="589"/>
      <c r="U24" s="589"/>
      <c r="V24" s="589"/>
      <c r="W24" s="589"/>
      <c r="X24" s="589"/>
      <c r="Y24" s="590"/>
      <c r="Z24" s="641">
        <v>0.1</v>
      </c>
      <c r="AA24" s="641"/>
      <c r="AB24" s="641"/>
      <c r="AC24" s="641"/>
      <c r="AD24" s="642" t="s">
        <v>107</v>
      </c>
      <c r="AE24" s="642"/>
      <c r="AF24" s="642"/>
      <c r="AG24" s="642"/>
      <c r="AH24" s="642"/>
      <c r="AI24" s="642"/>
      <c r="AJ24" s="642"/>
      <c r="AK24" s="642"/>
      <c r="AL24" s="611" t="s">
        <v>107</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3634505</v>
      </c>
      <c r="CS24" s="639"/>
      <c r="CT24" s="639"/>
      <c r="CU24" s="639"/>
      <c r="CV24" s="639"/>
      <c r="CW24" s="639"/>
      <c r="CX24" s="639"/>
      <c r="CY24" s="686"/>
      <c r="CZ24" s="690">
        <v>35.299999999999997</v>
      </c>
      <c r="DA24" s="691"/>
      <c r="DB24" s="691"/>
      <c r="DC24" s="692"/>
      <c r="DD24" s="685">
        <v>2743038</v>
      </c>
      <c r="DE24" s="639"/>
      <c r="DF24" s="639"/>
      <c r="DG24" s="639"/>
      <c r="DH24" s="639"/>
      <c r="DI24" s="639"/>
      <c r="DJ24" s="639"/>
      <c r="DK24" s="686"/>
      <c r="DL24" s="685">
        <v>2739282</v>
      </c>
      <c r="DM24" s="639"/>
      <c r="DN24" s="639"/>
      <c r="DO24" s="639"/>
      <c r="DP24" s="639"/>
      <c r="DQ24" s="639"/>
      <c r="DR24" s="639"/>
      <c r="DS24" s="639"/>
      <c r="DT24" s="639"/>
      <c r="DU24" s="639"/>
      <c r="DV24" s="686"/>
      <c r="DW24" s="687">
        <v>45.3</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719965</v>
      </c>
      <c r="S25" s="589"/>
      <c r="T25" s="589"/>
      <c r="U25" s="589"/>
      <c r="V25" s="589"/>
      <c r="W25" s="589"/>
      <c r="X25" s="589"/>
      <c r="Y25" s="590"/>
      <c r="Z25" s="641">
        <v>6.7</v>
      </c>
      <c r="AA25" s="641"/>
      <c r="AB25" s="641"/>
      <c r="AC25" s="641"/>
      <c r="AD25" s="642" t="s">
        <v>107</v>
      </c>
      <c r="AE25" s="642"/>
      <c r="AF25" s="642"/>
      <c r="AG25" s="642"/>
      <c r="AH25" s="642"/>
      <c r="AI25" s="642"/>
      <c r="AJ25" s="642"/>
      <c r="AK25" s="642"/>
      <c r="AL25" s="611" t="s">
        <v>107</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1904696</v>
      </c>
      <c r="CS25" s="607"/>
      <c r="CT25" s="607"/>
      <c r="CU25" s="607"/>
      <c r="CV25" s="607"/>
      <c r="CW25" s="607"/>
      <c r="CX25" s="607"/>
      <c r="CY25" s="608"/>
      <c r="CZ25" s="591">
        <v>18.5</v>
      </c>
      <c r="DA25" s="609"/>
      <c r="DB25" s="609"/>
      <c r="DC25" s="610"/>
      <c r="DD25" s="594">
        <v>1697332</v>
      </c>
      <c r="DE25" s="607"/>
      <c r="DF25" s="607"/>
      <c r="DG25" s="607"/>
      <c r="DH25" s="607"/>
      <c r="DI25" s="607"/>
      <c r="DJ25" s="607"/>
      <c r="DK25" s="608"/>
      <c r="DL25" s="594">
        <v>1693576</v>
      </c>
      <c r="DM25" s="607"/>
      <c r="DN25" s="607"/>
      <c r="DO25" s="607"/>
      <c r="DP25" s="607"/>
      <c r="DQ25" s="607"/>
      <c r="DR25" s="607"/>
      <c r="DS25" s="607"/>
      <c r="DT25" s="607"/>
      <c r="DU25" s="607"/>
      <c r="DV25" s="608"/>
      <c r="DW25" s="611">
        <v>28</v>
      </c>
      <c r="DX25" s="612"/>
      <c r="DY25" s="612"/>
      <c r="DZ25" s="612"/>
      <c r="EA25" s="612"/>
      <c r="EB25" s="612"/>
      <c r="EC25" s="613"/>
    </row>
    <row r="26" spans="2:133" ht="11.25" customHeight="1" x14ac:dyDescent="0.15">
      <c r="B26" s="682" t="s">
        <v>272</v>
      </c>
      <c r="C26" s="683"/>
      <c r="D26" s="683"/>
      <c r="E26" s="683"/>
      <c r="F26" s="683"/>
      <c r="G26" s="683"/>
      <c r="H26" s="683"/>
      <c r="I26" s="683"/>
      <c r="J26" s="683"/>
      <c r="K26" s="683"/>
      <c r="L26" s="683"/>
      <c r="M26" s="683"/>
      <c r="N26" s="683"/>
      <c r="O26" s="683"/>
      <c r="P26" s="683"/>
      <c r="Q26" s="684"/>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1110823</v>
      </c>
      <c r="CS26" s="589"/>
      <c r="CT26" s="589"/>
      <c r="CU26" s="589"/>
      <c r="CV26" s="589"/>
      <c r="CW26" s="589"/>
      <c r="CX26" s="589"/>
      <c r="CY26" s="590"/>
      <c r="CZ26" s="591">
        <v>10.8</v>
      </c>
      <c r="DA26" s="609"/>
      <c r="DB26" s="609"/>
      <c r="DC26" s="610"/>
      <c r="DD26" s="594">
        <v>950295</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688638</v>
      </c>
      <c r="S27" s="589"/>
      <c r="T27" s="589"/>
      <c r="U27" s="589"/>
      <c r="V27" s="589"/>
      <c r="W27" s="589"/>
      <c r="X27" s="589"/>
      <c r="Y27" s="590"/>
      <c r="Z27" s="641">
        <v>6.4</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2024262</v>
      </c>
      <c r="BH27" s="589"/>
      <c r="BI27" s="589"/>
      <c r="BJ27" s="589"/>
      <c r="BK27" s="589"/>
      <c r="BL27" s="589"/>
      <c r="BM27" s="589"/>
      <c r="BN27" s="590"/>
      <c r="BO27" s="641">
        <v>100</v>
      </c>
      <c r="BP27" s="641"/>
      <c r="BQ27" s="641"/>
      <c r="BR27" s="641"/>
      <c r="BS27" s="594">
        <v>18606</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933988</v>
      </c>
      <c r="CS27" s="607"/>
      <c r="CT27" s="607"/>
      <c r="CU27" s="607"/>
      <c r="CV27" s="607"/>
      <c r="CW27" s="607"/>
      <c r="CX27" s="607"/>
      <c r="CY27" s="608"/>
      <c r="CZ27" s="591">
        <v>9.1</v>
      </c>
      <c r="DA27" s="609"/>
      <c r="DB27" s="609"/>
      <c r="DC27" s="610"/>
      <c r="DD27" s="594">
        <v>278502</v>
      </c>
      <c r="DE27" s="607"/>
      <c r="DF27" s="607"/>
      <c r="DG27" s="607"/>
      <c r="DH27" s="607"/>
      <c r="DI27" s="607"/>
      <c r="DJ27" s="607"/>
      <c r="DK27" s="608"/>
      <c r="DL27" s="594">
        <v>278502</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87678</v>
      </c>
      <c r="S28" s="589"/>
      <c r="T28" s="589"/>
      <c r="U28" s="589"/>
      <c r="V28" s="589"/>
      <c r="W28" s="589"/>
      <c r="X28" s="589"/>
      <c r="Y28" s="590"/>
      <c r="Z28" s="641">
        <v>0.8</v>
      </c>
      <c r="AA28" s="641"/>
      <c r="AB28" s="641"/>
      <c r="AC28" s="641"/>
      <c r="AD28" s="642" t="s">
        <v>107</v>
      </c>
      <c r="AE28" s="642"/>
      <c r="AF28" s="642"/>
      <c r="AG28" s="642"/>
      <c r="AH28" s="642"/>
      <c r="AI28" s="642"/>
      <c r="AJ28" s="642"/>
      <c r="AK28" s="642"/>
      <c r="AL28" s="611" t="s">
        <v>107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795821</v>
      </c>
      <c r="CS28" s="589"/>
      <c r="CT28" s="589"/>
      <c r="CU28" s="589"/>
      <c r="CV28" s="589"/>
      <c r="CW28" s="589"/>
      <c r="CX28" s="589"/>
      <c r="CY28" s="590"/>
      <c r="CZ28" s="591">
        <v>7.7</v>
      </c>
      <c r="DA28" s="609"/>
      <c r="DB28" s="609"/>
      <c r="DC28" s="610"/>
      <c r="DD28" s="594">
        <v>767204</v>
      </c>
      <c r="DE28" s="589"/>
      <c r="DF28" s="589"/>
      <c r="DG28" s="589"/>
      <c r="DH28" s="589"/>
      <c r="DI28" s="589"/>
      <c r="DJ28" s="589"/>
      <c r="DK28" s="590"/>
      <c r="DL28" s="594">
        <v>767204</v>
      </c>
      <c r="DM28" s="589"/>
      <c r="DN28" s="589"/>
      <c r="DO28" s="589"/>
      <c r="DP28" s="589"/>
      <c r="DQ28" s="589"/>
      <c r="DR28" s="589"/>
      <c r="DS28" s="589"/>
      <c r="DT28" s="589"/>
      <c r="DU28" s="589"/>
      <c r="DV28" s="590"/>
      <c r="DW28" s="611">
        <v>12.7</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3978</v>
      </c>
      <c r="S29" s="589"/>
      <c r="T29" s="589"/>
      <c r="U29" s="589"/>
      <c r="V29" s="589"/>
      <c r="W29" s="589"/>
      <c r="X29" s="589"/>
      <c r="Y29" s="590"/>
      <c r="Z29" s="641">
        <v>0</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795821</v>
      </c>
      <c r="CS29" s="607"/>
      <c r="CT29" s="607"/>
      <c r="CU29" s="607"/>
      <c r="CV29" s="607"/>
      <c r="CW29" s="607"/>
      <c r="CX29" s="607"/>
      <c r="CY29" s="608"/>
      <c r="CZ29" s="591">
        <v>7.7</v>
      </c>
      <c r="DA29" s="609"/>
      <c r="DB29" s="609"/>
      <c r="DC29" s="610"/>
      <c r="DD29" s="594">
        <v>767204</v>
      </c>
      <c r="DE29" s="607"/>
      <c r="DF29" s="607"/>
      <c r="DG29" s="607"/>
      <c r="DH29" s="607"/>
      <c r="DI29" s="607"/>
      <c r="DJ29" s="607"/>
      <c r="DK29" s="608"/>
      <c r="DL29" s="594">
        <v>767204</v>
      </c>
      <c r="DM29" s="607"/>
      <c r="DN29" s="607"/>
      <c r="DO29" s="607"/>
      <c r="DP29" s="607"/>
      <c r="DQ29" s="607"/>
      <c r="DR29" s="607"/>
      <c r="DS29" s="607"/>
      <c r="DT29" s="607"/>
      <c r="DU29" s="607"/>
      <c r="DV29" s="608"/>
      <c r="DW29" s="611">
        <v>12.7</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11460</v>
      </c>
      <c r="S30" s="589"/>
      <c r="T30" s="589"/>
      <c r="U30" s="589"/>
      <c r="V30" s="589"/>
      <c r="W30" s="589"/>
      <c r="X30" s="589"/>
      <c r="Y30" s="590"/>
      <c r="Z30" s="641">
        <v>0.1</v>
      </c>
      <c r="AA30" s="641"/>
      <c r="AB30" s="641"/>
      <c r="AC30" s="641"/>
      <c r="AD30" s="642" t="s">
        <v>107</v>
      </c>
      <c r="AE30" s="642"/>
      <c r="AF30" s="642"/>
      <c r="AG30" s="642"/>
      <c r="AH30" s="642"/>
      <c r="AI30" s="642"/>
      <c r="AJ30" s="642"/>
      <c r="AK30" s="642"/>
      <c r="AL30" s="611" t="s">
        <v>107</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98.9</v>
      </c>
      <c r="BH30" s="655"/>
      <c r="BI30" s="655"/>
      <c r="BJ30" s="655"/>
      <c r="BK30" s="655"/>
      <c r="BL30" s="655"/>
      <c r="BM30" s="656">
        <v>95.8</v>
      </c>
      <c r="BN30" s="655"/>
      <c r="BO30" s="655"/>
      <c r="BP30" s="655"/>
      <c r="BQ30" s="657"/>
      <c r="BR30" s="654">
        <v>98.7</v>
      </c>
      <c r="BS30" s="655"/>
      <c r="BT30" s="655"/>
      <c r="BU30" s="655"/>
      <c r="BV30" s="655"/>
      <c r="BW30" s="655"/>
      <c r="BX30" s="656">
        <v>91.9</v>
      </c>
      <c r="BY30" s="655"/>
      <c r="BZ30" s="655"/>
      <c r="CA30" s="655"/>
      <c r="CB30" s="657"/>
      <c r="CD30" s="660"/>
      <c r="CE30" s="661"/>
      <c r="CF30" s="625" t="s">
        <v>288</v>
      </c>
      <c r="CG30" s="622"/>
      <c r="CH30" s="622"/>
      <c r="CI30" s="622"/>
      <c r="CJ30" s="622"/>
      <c r="CK30" s="622"/>
      <c r="CL30" s="622"/>
      <c r="CM30" s="622"/>
      <c r="CN30" s="622"/>
      <c r="CO30" s="622"/>
      <c r="CP30" s="622"/>
      <c r="CQ30" s="623"/>
      <c r="CR30" s="588">
        <v>723135</v>
      </c>
      <c r="CS30" s="589"/>
      <c r="CT30" s="589"/>
      <c r="CU30" s="589"/>
      <c r="CV30" s="589"/>
      <c r="CW30" s="589"/>
      <c r="CX30" s="589"/>
      <c r="CY30" s="590"/>
      <c r="CZ30" s="591">
        <v>7</v>
      </c>
      <c r="DA30" s="609"/>
      <c r="DB30" s="609"/>
      <c r="DC30" s="610"/>
      <c r="DD30" s="594">
        <v>694518</v>
      </c>
      <c r="DE30" s="589"/>
      <c r="DF30" s="589"/>
      <c r="DG30" s="589"/>
      <c r="DH30" s="589"/>
      <c r="DI30" s="589"/>
      <c r="DJ30" s="589"/>
      <c r="DK30" s="590"/>
      <c r="DL30" s="594">
        <v>694518</v>
      </c>
      <c r="DM30" s="589"/>
      <c r="DN30" s="589"/>
      <c r="DO30" s="589"/>
      <c r="DP30" s="589"/>
      <c r="DQ30" s="589"/>
      <c r="DR30" s="589"/>
      <c r="DS30" s="589"/>
      <c r="DT30" s="589"/>
      <c r="DU30" s="589"/>
      <c r="DV30" s="590"/>
      <c r="DW30" s="611">
        <v>11.5</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422996</v>
      </c>
      <c r="S31" s="589"/>
      <c r="T31" s="589"/>
      <c r="U31" s="589"/>
      <c r="V31" s="589"/>
      <c r="W31" s="589"/>
      <c r="X31" s="589"/>
      <c r="Y31" s="590"/>
      <c r="Z31" s="641">
        <v>4</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99.2</v>
      </c>
      <c r="BH31" s="607"/>
      <c r="BI31" s="607"/>
      <c r="BJ31" s="607"/>
      <c r="BK31" s="607"/>
      <c r="BL31" s="607"/>
      <c r="BM31" s="643">
        <v>98.6</v>
      </c>
      <c r="BN31" s="653"/>
      <c r="BO31" s="653"/>
      <c r="BP31" s="653"/>
      <c r="BQ31" s="617"/>
      <c r="BR31" s="652">
        <v>99</v>
      </c>
      <c r="BS31" s="607"/>
      <c r="BT31" s="607"/>
      <c r="BU31" s="607"/>
      <c r="BV31" s="607"/>
      <c r="BW31" s="607"/>
      <c r="BX31" s="643">
        <v>96.7</v>
      </c>
      <c r="BY31" s="653"/>
      <c r="BZ31" s="653"/>
      <c r="CA31" s="653"/>
      <c r="CB31" s="617"/>
      <c r="CD31" s="660"/>
      <c r="CE31" s="661"/>
      <c r="CF31" s="625" t="s">
        <v>292</v>
      </c>
      <c r="CG31" s="622"/>
      <c r="CH31" s="622"/>
      <c r="CI31" s="622"/>
      <c r="CJ31" s="622"/>
      <c r="CK31" s="622"/>
      <c r="CL31" s="622"/>
      <c r="CM31" s="622"/>
      <c r="CN31" s="622"/>
      <c r="CO31" s="622"/>
      <c r="CP31" s="622"/>
      <c r="CQ31" s="623"/>
      <c r="CR31" s="588">
        <v>72686</v>
      </c>
      <c r="CS31" s="607"/>
      <c r="CT31" s="607"/>
      <c r="CU31" s="607"/>
      <c r="CV31" s="607"/>
      <c r="CW31" s="607"/>
      <c r="CX31" s="607"/>
      <c r="CY31" s="608"/>
      <c r="CZ31" s="591">
        <v>0.7</v>
      </c>
      <c r="DA31" s="609"/>
      <c r="DB31" s="609"/>
      <c r="DC31" s="610"/>
      <c r="DD31" s="594">
        <v>72686</v>
      </c>
      <c r="DE31" s="607"/>
      <c r="DF31" s="607"/>
      <c r="DG31" s="607"/>
      <c r="DH31" s="607"/>
      <c r="DI31" s="607"/>
      <c r="DJ31" s="607"/>
      <c r="DK31" s="608"/>
      <c r="DL31" s="594">
        <v>72686</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191767</v>
      </c>
      <c r="S32" s="589"/>
      <c r="T32" s="589"/>
      <c r="U32" s="589"/>
      <c r="V32" s="589"/>
      <c r="W32" s="589"/>
      <c r="X32" s="589"/>
      <c r="Y32" s="590"/>
      <c r="Z32" s="641">
        <v>1.8</v>
      </c>
      <c r="AA32" s="641"/>
      <c r="AB32" s="641"/>
      <c r="AC32" s="641"/>
      <c r="AD32" s="642">
        <v>551</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98.4</v>
      </c>
      <c r="BH32" s="573"/>
      <c r="BI32" s="573"/>
      <c r="BJ32" s="573"/>
      <c r="BK32" s="573"/>
      <c r="BL32" s="573"/>
      <c r="BM32" s="636">
        <v>92.3</v>
      </c>
      <c r="BN32" s="573"/>
      <c r="BO32" s="573"/>
      <c r="BP32" s="573"/>
      <c r="BQ32" s="630"/>
      <c r="BR32" s="651">
        <v>98.2</v>
      </c>
      <c r="BS32" s="573"/>
      <c r="BT32" s="573"/>
      <c r="BU32" s="573"/>
      <c r="BV32" s="573"/>
      <c r="BW32" s="573"/>
      <c r="BX32" s="636">
        <v>86.4</v>
      </c>
      <c r="BY32" s="573"/>
      <c r="BZ32" s="573"/>
      <c r="CA32" s="573"/>
      <c r="CB32" s="630"/>
      <c r="CD32" s="662"/>
      <c r="CE32" s="663"/>
      <c r="CF32" s="625" t="s">
        <v>295</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1685000</v>
      </c>
      <c r="S33" s="589"/>
      <c r="T33" s="589"/>
      <c r="U33" s="589"/>
      <c r="V33" s="589"/>
      <c r="W33" s="589"/>
      <c r="X33" s="589"/>
      <c r="Y33" s="590"/>
      <c r="Z33" s="641">
        <v>15.8</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4385280</v>
      </c>
      <c r="CS33" s="607"/>
      <c r="CT33" s="607"/>
      <c r="CU33" s="607"/>
      <c r="CV33" s="607"/>
      <c r="CW33" s="607"/>
      <c r="CX33" s="607"/>
      <c r="CY33" s="608"/>
      <c r="CZ33" s="591">
        <v>42.6</v>
      </c>
      <c r="DA33" s="609"/>
      <c r="DB33" s="609"/>
      <c r="DC33" s="610"/>
      <c r="DD33" s="594">
        <v>3625968</v>
      </c>
      <c r="DE33" s="607"/>
      <c r="DF33" s="607"/>
      <c r="DG33" s="607"/>
      <c r="DH33" s="607"/>
      <c r="DI33" s="607"/>
      <c r="DJ33" s="607"/>
      <c r="DK33" s="608"/>
      <c r="DL33" s="594">
        <v>2420591</v>
      </c>
      <c r="DM33" s="607"/>
      <c r="DN33" s="607"/>
      <c r="DO33" s="607"/>
      <c r="DP33" s="607"/>
      <c r="DQ33" s="607"/>
      <c r="DR33" s="607"/>
      <c r="DS33" s="607"/>
      <c r="DT33" s="607"/>
      <c r="DU33" s="607"/>
      <c r="DV33" s="608"/>
      <c r="DW33" s="611">
        <v>40</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1252591</v>
      </c>
      <c r="CS34" s="589"/>
      <c r="CT34" s="589"/>
      <c r="CU34" s="589"/>
      <c r="CV34" s="589"/>
      <c r="CW34" s="589"/>
      <c r="CX34" s="589"/>
      <c r="CY34" s="590"/>
      <c r="CZ34" s="591">
        <v>12.2</v>
      </c>
      <c r="DA34" s="609"/>
      <c r="DB34" s="609"/>
      <c r="DC34" s="610"/>
      <c r="DD34" s="594">
        <v>1027404</v>
      </c>
      <c r="DE34" s="589"/>
      <c r="DF34" s="589"/>
      <c r="DG34" s="589"/>
      <c r="DH34" s="589"/>
      <c r="DI34" s="589"/>
      <c r="DJ34" s="589"/>
      <c r="DK34" s="590"/>
      <c r="DL34" s="594">
        <v>851772</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t="s">
        <v>107</v>
      </c>
      <c r="S35" s="589"/>
      <c r="T35" s="589"/>
      <c r="U35" s="589"/>
      <c r="V35" s="589"/>
      <c r="W35" s="589"/>
      <c r="X35" s="589"/>
      <c r="Y35" s="590"/>
      <c r="Z35" s="641" t="s">
        <v>107</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1605812</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74105</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137713</v>
      </c>
      <c r="CS35" s="607"/>
      <c r="CT35" s="607"/>
      <c r="CU35" s="607"/>
      <c r="CV35" s="607"/>
      <c r="CW35" s="607"/>
      <c r="CX35" s="607"/>
      <c r="CY35" s="608"/>
      <c r="CZ35" s="591">
        <v>1.3</v>
      </c>
      <c r="DA35" s="609"/>
      <c r="DB35" s="609"/>
      <c r="DC35" s="610"/>
      <c r="DD35" s="594">
        <v>120016</v>
      </c>
      <c r="DE35" s="607"/>
      <c r="DF35" s="607"/>
      <c r="DG35" s="607"/>
      <c r="DH35" s="607"/>
      <c r="DI35" s="607"/>
      <c r="DJ35" s="607"/>
      <c r="DK35" s="608"/>
      <c r="DL35" s="594">
        <v>99535</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10683581</v>
      </c>
      <c r="S36" s="629"/>
      <c r="T36" s="629"/>
      <c r="U36" s="629"/>
      <c r="V36" s="629"/>
      <c r="W36" s="629"/>
      <c r="X36" s="629"/>
      <c r="Y36" s="632"/>
      <c r="Z36" s="633">
        <v>100</v>
      </c>
      <c r="AA36" s="633"/>
      <c r="AB36" s="633"/>
      <c r="AC36" s="633"/>
      <c r="AD36" s="634">
        <v>6051763</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739031</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42662</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1396149</v>
      </c>
      <c r="CS36" s="589"/>
      <c r="CT36" s="589"/>
      <c r="CU36" s="589"/>
      <c r="CV36" s="589"/>
      <c r="CW36" s="589"/>
      <c r="CX36" s="589"/>
      <c r="CY36" s="590"/>
      <c r="CZ36" s="591">
        <v>13.6</v>
      </c>
      <c r="DA36" s="609"/>
      <c r="DB36" s="609"/>
      <c r="DC36" s="610"/>
      <c r="DD36" s="594">
        <v>1049751</v>
      </c>
      <c r="DE36" s="589"/>
      <c r="DF36" s="589"/>
      <c r="DG36" s="589"/>
      <c r="DH36" s="589"/>
      <c r="DI36" s="589"/>
      <c r="DJ36" s="589"/>
      <c r="DK36" s="590"/>
      <c r="DL36" s="594">
        <v>764625</v>
      </c>
      <c r="DM36" s="589"/>
      <c r="DN36" s="589"/>
      <c r="DO36" s="589"/>
      <c r="DP36" s="589"/>
      <c r="DQ36" s="589"/>
      <c r="DR36" s="589"/>
      <c r="DS36" s="589"/>
      <c r="DT36" s="589"/>
      <c r="DU36" s="589"/>
      <c r="DV36" s="590"/>
      <c r="DW36" s="611">
        <v>12.6</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213879</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2228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318252</v>
      </c>
      <c r="CS37" s="607"/>
      <c r="CT37" s="607"/>
      <c r="CU37" s="607"/>
      <c r="CV37" s="607"/>
      <c r="CW37" s="607"/>
      <c r="CX37" s="607"/>
      <c r="CY37" s="608"/>
      <c r="CZ37" s="591">
        <v>3.1</v>
      </c>
      <c r="DA37" s="609"/>
      <c r="DB37" s="609"/>
      <c r="DC37" s="610"/>
      <c r="DD37" s="594">
        <v>250430</v>
      </c>
      <c r="DE37" s="607"/>
      <c r="DF37" s="607"/>
      <c r="DG37" s="607"/>
      <c r="DH37" s="607"/>
      <c r="DI37" s="607"/>
      <c r="DJ37" s="607"/>
      <c r="DK37" s="608"/>
      <c r="DL37" s="594">
        <v>250430</v>
      </c>
      <c r="DM37" s="607"/>
      <c r="DN37" s="607"/>
      <c r="DO37" s="607"/>
      <c r="DP37" s="607"/>
      <c r="DQ37" s="607"/>
      <c r="DR37" s="607"/>
      <c r="DS37" s="607"/>
      <c r="DT37" s="607"/>
      <c r="DU37" s="607"/>
      <c r="DV37" s="608"/>
      <c r="DW37" s="611">
        <v>4.0999999999999996</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v>133258</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3595</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1317313</v>
      </c>
      <c r="CS38" s="589"/>
      <c r="CT38" s="589"/>
      <c r="CU38" s="589"/>
      <c r="CV38" s="589"/>
      <c r="CW38" s="589"/>
      <c r="CX38" s="589"/>
      <c r="CY38" s="590"/>
      <c r="CZ38" s="591">
        <v>12.8</v>
      </c>
      <c r="DA38" s="609"/>
      <c r="DB38" s="609"/>
      <c r="DC38" s="610"/>
      <c r="DD38" s="594">
        <v>1227473</v>
      </c>
      <c r="DE38" s="589"/>
      <c r="DF38" s="589"/>
      <c r="DG38" s="589"/>
      <c r="DH38" s="589"/>
      <c r="DI38" s="589"/>
      <c r="DJ38" s="589"/>
      <c r="DK38" s="590"/>
      <c r="DL38" s="594">
        <v>704659</v>
      </c>
      <c r="DM38" s="589"/>
      <c r="DN38" s="589"/>
      <c r="DO38" s="589"/>
      <c r="DP38" s="589"/>
      <c r="DQ38" s="589"/>
      <c r="DR38" s="589"/>
      <c r="DS38" s="589"/>
      <c r="DT38" s="589"/>
      <c r="DU38" s="589"/>
      <c r="DV38" s="590"/>
      <c r="DW38" s="611">
        <v>11.6</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v>57806</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102</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210014</v>
      </c>
      <c r="CS39" s="607"/>
      <c r="CT39" s="607"/>
      <c r="CU39" s="607"/>
      <c r="CV39" s="607"/>
      <c r="CW39" s="607"/>
      <c r="CX39" s="607"/>
      <c r="CY39" s="608"/>
      <c r="CZ39" s="591">
        <v>2</v>
      </c>
      <c r="DA39" s="609"/>
      <c r="DB39" s="609"/>
      <c r="DC39" s="610"/>
      <c r="DD39" s="594">
        <v>201324</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158483</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105</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71500</v>
      </c>
      <c r="CS40" s="589"/>
      <c r="CT40" s="589"/>
      <c r="CU40" s="589"/>
      <c r="CV40" s="589"/>
      <c r="CW40" s="589"/>
      <c r="CX40" s="589"/>
      <c r="CY40" s="590"/>
      <c r="CZ40" s="591">
        <v>0.7</v>
      </c>
      <c r="DA40" s="609"/>
      <c r="DB40" s="609"/>
      <c r="DC40" s="610"/>
      <c r="DD40" s="594" t="s">
        <v>107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313</v>
      </c>
      <c r="AR41" s="627"/>
      <c r="AS41" s="627"/>
      <c r="AT41" s="627"/>
      <c r="AU41" s="627"/>
      <c r="AV41" s="627"/>
      <c r="AW41" s="627"/>
      <c r="AX41" s="627"/>
      <c r="AY41" s="628"/>
      <c r="AZ41" s="572">
        <v>303355</v>
      </c>
      <c r="BA41" s="629"/>
      <c r="BB41" s="629"/>
      <c r="BC41" s="629"/>
      <c r="BD41" s="573"/>
      <c r="BE41" s="573"/>
      <c r="BF41" s="630"/>
      <c r="BG41" s="620"/>
      <c r="BH41" s="621"/>
      <c r="BI41" s="621"/>
      <c r="BJ41" s="621"/>
      <c r="BK41" s="621"/>
      <c r="BL41" s="189"/>
      <c r="BM41" s="627" t="s">
        <v>323</v>
      </c>
      <c r="BN41" s="627"/>
      <c r="BO41" s="627"/>
      <c r="BP41" s="627"/>
      <c r="BQ41" s="627"/>
      <c r="BR41" s="627"/>
      <c r="BS41" s="627"/>
      <c r="BT41" s="627"/>
      <c r="BU41" s="628"/>
      <c r="BV41" s="572">
        <v>362</v>
      </c>
      <c r="BW41" s="629"/>
      <c r="BX41" s="629"/>
      <c r="BY41" s="629"/>
      <c r="BZ41" s="629"/>
      <c r="CA41" s="629"/>
      <c r="CB41" s="631"/>
      <c r="CD41" s="625" t="s">
        <v>324</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326</v>
      </c>
      <c r="CE42" s="586"/>
      <c r="CF42" s="586"/>
      <c r="CG42" s="586"/>
      <c r="CH42" s="586"/>
      <c r="CI42" s="586"/>
      <c r="CJ42" s="586"/>
      <c r="CK42" s="586"/>
      <c r="CL42" s="586"/>
      <c r="CM42" s="586"/>
      <c r="CN42" s="586"/>
      <c r="CO42" s="586"/>
      <c r="CP42" s="586"/>
      <c r="CQ42" s="587"/>
      <c r="CR42" s="588">
        <v>2282285</v>
      </c>
      <c r="CS42" s="589"/>
      <c r="CT42" s="589"/>
      <c r="CU42" s="589"/>
      <c r="CV42" s="589"/>
      <c r="CW42" s="589"/>
      <c r="CX42" s="589"/>
      <c r="CY42" s="590"/>
      <c r="CZ42" s="591">
        <v>22.2</v>
      </c>
      <c r="DA42" s="592"/>
      <c r="DB42" s="592"/>
      <c r="DC42" s="593"/>
      <c r="DD42" s="594">
        <v>335678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328</v>
      </c>
      <c r="CE43" s="586"/>
      <c r="CF43" s="586"/>
      <c r="CG43" s="586"/>
      <c r="CH43" s="586"/>
      <c r="CI43" s="586"/>
      <c r="CJ43" s="586"/>
      <c r="CK43" s="586"/>
      <c r="CL43" s="586"/>
      <c r="CM43" s="586"/>
      <c r="CN43" s="586"/>
      <c r="CO43" s="586"/>
      <c r="CP43" s="586"/>
      <c r="CQ43" s="587"/>
      <c r="CR43" s="588">
        <v>61523</v>
      </c>
      <c r="CS43" s="607"/>
      <c r="CT43" s="607"/>
      <c r="CU43" s="607"/>
      <c r="CV43" s="607"/>
      <c r="CW43" s="607"/>
      <c r="CX43" s="607"/>
      <c r="CY43" s="608"/>
      <c r="CZ43" s="591">
        <v>0.6</v>
      </c>
      <c r="DA43" s="609"/>
      <c r="DB43" s="609"/>
      <c r="DC43" s="610"/>
      <c r="DD43" s="594">
        <v>61523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329</v>
      </c>
      <c r="CD44" s="601" t="s">
        <v>283</v>
      </c>
      <c r="CE44" s="602"/>
      <c r="CF44" s="585" t="s">
        <v>330</v>
      </c>
      <c r="CG44" s="586"/>
      <c r="CH44" s="586"/>
      <c r="CI44" s="586"/>
      <c r="CJ44" s="586"/>
      <c r="CK44" s="586"/>
      <c r="CL44" s="586"/>
      <c r="CM44" s="586"/>
      <c r="CN44" s="586"/>
      <c r="CO44" s="586"/>
      <c r="CP44" s="586"/>
      <c r="CQ44" s="587"/>
      <c r="CR44" s="588">
        <v>2282285</v>
      </c>
      <c r="CS44" s="589"/>
      <c r="CT44" s="589"/>
      <c r="CU44" s="589"/>
      <c r="CV44" s="589"/>
      <c r="CW44" s="589"/>
      <c r="CX44" s="589"/>
      <c r="CY44" s="590"/>
      <c r="CZ44" s="591">
        <v>22.2</v>
      </c>
      <c r="DA44" s="592"/>
      <c r="DB44" s="592"/>
      <c r="DC44" s="593"/>
      <c r="DD44" s="594">
        <v>335678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331</v>
      </c>
      <c r="CG45" s="586"/>
      <c r="CH45" s="586"/>
      <c r="CI45" s="586"/>
      <c r="CJ45" s="586"/>
      <c r="CK45" s="586"/>
      <c r="CL45" s="586"/>
      <c r="CM45" s="586"/>
      <c r="CN45" s="586"/>
      <c r="CO45" s="586"/>
      <c r="CP45" s="586"/>
      <c r="CQ45" s="587"/>
      <c r="CR45" s="588">
        <v>287837</v>
      </c>
      <c r="CS45" s="607"/>
      <c r="CT45" s="607"/>
      <c r="CU45" s="607"/>
      <c r="CV45" s="607"/>
      <c r="CW45" s="607"/>
      <c r="CX45" s="607"/>
      <c r="CY45" s="608"/>
      <c r="CZ45" s="591">
        <v>2.8</v>
      </c>
      <c r="DA45" s="609"/>
      <c r="DB45" s="609"/>
      <c r="DC45" s="610"/>
      <c r="DD45" s="594">
        <v>23509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332</v>
      </c>
      <c r="CG46" s="586"/>
      <c r="CH46" s="586"/>
      <c r="CI46" s="586"/>
      <c r="CJ46" s="586"/>
      <c r="CK46" s="586"/>
      <c r="CL46" s="586"/>
      <c r="CM46" s="586"/>
      <c r="CN46" s="586"/>
      <c r="CO46" s="586"/>
      <c r="CP46" s="586"/>
      <c r="CQ46" s="587"/>
      <c r="CR46" s="588">
        <v>1992952</v>
      </c>
      <c r="CS46" s="589"/>
      <c r="CT46" s="589"/>
      <c r="CU46" s="589"/>
      <c r="CV46" s="589"/>
      <c r="CW46" s="589"/>
      <c r="CX46" s="589"/>
      <c r="CY46" s="590"/>
      <c r="CZ46" s="591">
        <v>19.3</v>
      </c>
      <c r="DA46" s="592"/>
      <c r="DB46" s="592"/>
      <c r="DC46" s="593"/>
      <c r="DD46" s="594">
        <v>310673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333</v>
      </c>
      <c r="CG47" s="586"/>
      <c r="CH47" s="586"/>
      <c r="CI47" s="586"/>
      <c r="CJ47" s="586"/>
      <c r="CK47" s="586"/>
      <c r="CL47" s="586"/>
      <c r="CM47" s="586"/>
      <c r="CN47" s="586"/>
      <c r="CO47" s="586"/>
      <c r="CP47" s="586"/>
      <c r="CQ47" s="587"/>
      <c r="CR47" s="588" t="s">
        <v>116</v>
      </c>
      <c r="CS47" s="607"/>
      <c r="CT47" s="607"/>
      <c r="CU47" s="607"/>
      <c r="CV47" s="607"/>
      <c r="CW47" s="607"/>
      <c r="CX47" s="607"/>
      <c r="CY47" s="608"/>
      <c r="CZ47" s="591" t="s">
        <v>116</v>
      </c>
      <c r="DA47" s="609"/>
      <c r="DB47" s="609"/>
      <c r="DC47" s="610"/>
      <c r="DD47" s="594" t="s">
        <v>116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334</v>
      </c>
      <c r="CG48" s="586"/>
      <c r="CH48" s="586"/>
      <c r="CI48" s="586"/>
      <c r="CJ48" s="586"/>
      <c r="CK48" s="586"/>
      <c r="CL48" s="586"/>
      <c r="CM48" s="586"/>
      <c r="CN48" s="586"/>
      <c r="CO48" s="586"/>
      <c r="CP48" s="586"/>
      <c r="CQ48" s="587"/>
      <c r="CR48" s="588" t="s">
        <v>116</v>
      </c>
      <c r="CS48" s="589"/>
      <c r="CT48" s="589"/>
      <c r="CU48" s="589"/>
      <c r="CV48" s="589"/>
      <c r="CW48" s="589"/>
      <c r="CX48" s="589"/>
      <c r="CY48" s="590"/>
      <c r="CZ48" s="591" t="s">
        <v>116</v>
      </c>
      <c r="DA48" s="592"/>
      <c r="DB48" s="592"/>
      <c r="DC48" s="593"/>
      <c r="DD48" s="594" t="s">
        <v>116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335</v>
      </c>
      <c r="CE49" s="570"/>
      <c r="CF49" s="570"/>
      <c r="CG49" s="570"/>
      <c r="CH49" s="570"/>
      <c r="CI49" s="570"/>
      <c r="CJ49" s="570"/>
      <c r="CK49" s="570"/>
      <c r="CL49" s="570"/>
      <c r="CM49" s="570"/>
      <c r="CN49" s="570"/>
      <c r="CO49" s="570"/>
      <c r="CP49" s="570"/>
      <c r="CQ49" s="571"/>
      <c r="CR49" s="572">
        <v>10302070</v>
      </c>
      <c r="CS49" s="573"/>
      <c r="CT49" s="573"/>
      <c r="CU49" s="573"/>
      <c r="CV49" s="573"/>
      <c r="CW49" s="573"/>
      <c r="CX49" s="573"/>
      <c r="CY49" s="574"/>
      <c r="CZ49" s="575">
        <v>100</v>
      </c>
      <c r="DA49" s="576"/>
      <c r="DB49" s="576"/>
      <c r="DC49" s="577"/>
      <c r="DD49" s="578">
        <v>6704684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337</v>
      </c>
      <c r="DK2" s="1107"/>
      <c r="DL2" s="1107"/>
      <c r="DM2" s="1107"/>
      <c r="DN2" s="1107"/>
      <c r="DO2" s="1108"/>
      <c r="DP2" s="200"/>
      <c r="DQ2" s="1106" t="s">
        <v>338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339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341</v>
      </c>
      <c r="B5" s="992"/>
      <c r="C5" s="992"/>
      <c r="D5" s="992"/>
      <c r="E5" s="992"/>
      <c r="F5" s="992"/>
      <c r="G5" s="992"/>
      <c r="H5" s="992"/>
      <c r="I5" s="992"/>
      <c r="J5" s="992"/>
      <c r="K5" s="992"/>
      <c r="L5" s="992"/>
      <c r="M5" s="992"/>
      <c r="N5" s="992"/>
      <c r="O5" s="992"/>
      <c r="P5" s="993"/>
      <c r="Q5" s="997" t="s">
        <v>342</v>
      </c>
      <c r="R5" s="998"/>
      <c r="S5" s="998"/>
      <c r="T5" s="998"/>
      <c r="U5" s="999"/>
      <c r="V5" s="997" t="s">
        <v>343</v>
      </c>
      <c r="W5" s="998"/>
      <c r="X5" s="998"/>
      <c r="Y5" s="998"/>
      <c r="Z5" s="999"/>
      <c r="AA5" s="997" t="s">
        <v>344</v>
      </c>
      <c r="AB5" s="998"/>
      <c r="AC5" s="998"/>
      <c r="AD5" s="998"/>
      <c r="AE5" s="998"/>
      <c r="AF5" s="1109" t="s">
        <v>345</v>
      </c>
      <c r="AG5" s="998"/>
      <c r="AH5" s="998"/>
      <c r="AI5" s="998"/>
      <c r="AJ5" s="1013"/>
      <c r="AK5" s="998" t="s">
        <v>346</v>
      </c>
      <c r="AL5" s="998"/>
      <c r="AM5" s="998"/>
      <c r="AN5" s="998"/>
      <c r="AO5" s="999"/>
      <c r="AP5" s="997" t="s">
        <v>347</v>
      </c>
      <c r="AQ5" s="998"/>
      <c r="AR5" s="998"/>
      <c r="AS5" s="998"/>
      <c r="AT5" s="999"/>
      <c r="AU5" s="997" t="s">
        <v>348</v>
      </c>
      <c r="AV5" s="998"/>
      <c r="AW5" s="998"/>
      <c r="AX5" s="998"/>
      <c r="AY5" s="1013"/>
      <c r="AZ5" s="207"/>
      <c r="BA5" s="207"/>
      <c r="BB5" s="207"/>
      <c r="BC5" s="207"/>
      <c r="BD5" s="207"/>
      <c r="BE5" s="208"/>
      <c r="BF5" s="208"/>
      <c r="BG5" s="208"/>
      <c r="BH5" s="208"/>
      <c r="BI5" s="208"/>
      <c r="BJ5" s="208"/>
      <c r="BK5" s="208"/>
      <c r="BL5" s="208"/>
      <c r="BM5" s="208"/>
      <c r="BN5" s="208"/>
      <c r="BO5" s="208"/>
      <c r="BP5" s="208"/>
      <c r="BQ5" s="991" t="s">
        <v>349</v>
      </c>
      <c r="BR5" s="992"/>
      <c r="BS5" s="992"/>
      <c r="BT5" s="992"/>
      <c r="BU5" s="992"/>
      <c r="BV5" s="992"/>
      <c r="BW5" s="992"/>
      <c r="BX5" s="992"/>
      <c r="BY5" s="992"/>
      <c r="BZ5" s="992"/>
      <c r="CA5" s="992"/>
      <c r="CB5" s="992"/>
      <c r="CC5" s="992"/>
      <c r="CD5" s="992"/>
      <c r="CE5" s="992"/>
      <c r="CF5" s="992"/>
      <c r="CG5" s="993"/>
      <c r="CH5" s="997" t="s">
        <v>350</v>
      </c>
      <c r="CI5" s="998"/>
      <c r="CJ5" s="998"/>
      <c r="CK5" s="998"/>
      <c r="CL5" s="999"/>
      <c r="CM5" s="997" t="s">
        <v>351</v>
      </c>
      <c r="CN5" s="998"/>
      <c r="CO5" s="998"/>
      <c r="CP5" s="998"/>
      <c r="CQ5" s="999"/>
      <c r="CR5" s="997" t="s">
        <v>352</v>
      </c>
      <c r="CS5" s="998"/>
      <c r="CT5" s="998"/>
      <c r="CU5" s="998"/>
      <c r="CV5" s="999"/>
      <c r="CW5" s="997" t="s">
        <v>353</v>
      </c>
      <c r="CX5" s="998"/>
      <c r="CY5" s="998"/>
      <c r="CZ5" s="998"/>
      <c r="DA5" s="999"/>
      <c r="DB5" s="997" t="s">
        <v>354</v>
      </c>
      <c r="DC5" s="998"/>
      <c r="DD5" s="998"/>
      <c r="DE5" s="998"/>
      <c r="DF5" s="999"/>
      <c r="DG5" s="1094" t="s">
        <v>355</v>
      </c>
      <c r="DH5" s="1095"/>
      <c r="DI5" s="1095"/>
      <c r="DJ5" s="1095"/>
      <c r="DK5" s="1096"/>
      <c r="DL5" s="1094" t="s">
        <v>356</v>
      </c>
      <c r="DM5" s="1095"/>
      <c r="DN5" s="1095"/>
      <c r="DO5" s="1095"/>
      <c r="DP5" s="1096"/>
      <c r="DQ5" s="997" t="s">
        <v>357</v>
      </c>
      <c r="DR5" s="998"/>
      <c r="DS5" s="998"/>
      <c r="DT5" s="998"/>
      <c r="DU5" s="999"/>
      <c r="DV5" s="997" t="s">
        <v>348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358</v>
      </c>
      <c r="C7" s="1047"/>
      <c r="D7" s="1047"/>
      <c r="E7" s="1047"/>
      <c r="F7" s="1047"/>
      <c r="G7" s="1047"/>
      <c r="H7" s="1047"/>
      <c r="I7" s="1047"/>
      <c r="J7" s="1047"/>
      <c r="K7" s="1047"/>
      <c r="L7" s="1047"/>
      <c r="M7" s="1047"/>
      <c r="N7" s="1047"/>
      <c r="O7" s="1047"/>
      <c r="P7" s="1048"/>
      <c r="Q7" s="1100">
        <v>10684</v>
      </c>
      <c r="R7" s="1101"/>
      <c r="S7" s="1101"/>
      <c r="T7" s="1101"/>
      <c r="U7" s="1101"/>
      <c r="V7" s="1101">
        <v>10302</v>
      </c>
      <c r="W7" s="1101"/>
      <c r="X7" s="1101"/>
      <c r="Y7" s="1101"/>
      <c r="Z7" s="1101"/>
      <c r="AA7" s="1101">
        <v>382</v>
      </c>
      <c r="AB7" s="1101"/>
      <c r="AC7" s="1101"/>
      <c r="AD7" s="1101"/>
      <c r="AE7" s="1102"/>
      <c r="AF7" s="1103">
        <v>319</v>
      </c>
      <c r="AG7" s="1104"/>
      <c r="AH7" s="1104"/>
      <c r="AI7" s="1104"/>
      <c r="AJ7" s="1105"/>
      <c r="AK7" s="1087">
        <v>11</v>
      </c>
      <c r="AL7" s="1088"/>
      <c r="AM7" s="1088"/>
      <c r="AN7" s="1088"/>
      <c r="AO7" s="1088"/>
      <c r="AP7" s="1088">
        <v>8618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359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360</v>
      </c>
      <c r="B23" s="940" t="s">
        <v>361</v>
      </c>
      <c r="C23" s="941"/>
      <c r="D23" s="941"/>
      <c r="E23" s="941"/>
      <c r="F23" s="941"/>
      <c r="G23" s="941"/>
      <c r="H23" s="941"/>
      <c r="I23" s="941"/>
      <c r="J23" s="941"/>
      <c r="K23" s="941"/>
      <c r="L23" s="941"/>
      <c r="M23" s="941"/>
      <c r="N23" s="941"/>
      <c r="O23" s="941"/>
      <c r="P23" s="942"/>
      <c r="Q23" s="1064">
        <v>10684</v>
      </c>
      <c r="R23" s="1065"/>
      <c r="S23" s="1065"/>
      <c r="T23" s="1065"/>
      <c r="U23" s="1065"/>
      <c r="V23" s="1065">
        <v>10302</v>
      </c>
      <c r="W23" s="1065"/>
      <c r="X23" s="1065"/>
      <c r="Y23" s="1065"/>
      <c r="Z23" s="1065"/>
      <c r="AA23" s="1065">
        <v>382</v>
      </c>
      <c r="AB23" s="1065"/>
      <c r="AC23" s="1065"/>
      <c r="AD23" s="1065"/>
      <c r="AE23" s="1066"/>
      <c r="AF23" s="1067">
        <v>319</v>
      </c>
      <c r="AG23" s="1065"/>
      <c r="AH23" s="1065"/>
      <c r="AI23" s="1065"/>
      <c r="AJ23" s="1068"/>
      <c r="AK23" s="1069"/>
      <c r="AL23" s="1070"/>
      <c r="AM23" s="1070"/>
      <c r="AN23" s="1070"/>
      <c r="AO23" s="1070"/>
      <c r="AP23" s="1065">
        <v>8618</v>
      </c>
      <c r="AQ23" s="1065"/>
      <c r="AR23" s="1065"/>
      <c r="AS23" s="1065"/>
      <c r="AT23" s="1065"/>
      <c r="AU23" s="1071"/>
      <c r="AV23" s="1071"/>
      <c r="AW23" s="1071"/>
      <c r="AX23" s="1071"/>
      <c r="AY23" s="1072"/>
      <c r="AZ23" s="1061" t="s">
        <v>362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341</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373</v>
      </c>
      <c r="C28" s="1047"/>
      <c r="D28" s="1047"/>
      <c r="E28" s="1047"/>
      <c r="F28" s="1047"/>
      <c r="G28" s="1047"/>
      <c r="H28" s="1047"/>
      <c r="I28" s="1047"/>
      <c r="J28" s="1047"/>
      <c r="K28" s="1047"/>
      <c r="L28" s="1047"/>
      <c r="M28" s="1047"/>
      <c r="N28" s="1047"/>
      <c r="O28" s="1047"/>
      <c r="P28" s="1048"/>
      <c r="Q28" s="1049">
        <v>2129</v>
      </c>
      <c r="R28" s="1050"/>
      <c r="S28" s="1050"/>
      <c r="T28" s="1050"/>
      <c r="U28" s="1050"/>
      <c r="V28" s="1050">
        <v>2055</v>
      </c>
      <c r="W28" s="1050"/>
      <c r="X28" s="1050"/>
      <c r="Y28" s="1050"/>
      <c r="Z28" s="1050"/>
      <c r="AA28" s="1050">
        <v>74</v>
      </c>
      <c r="AB28" s="1050"/>
      <c r="AC28" s="1050"/>
      <c r="AD28" s="1050"/>
      <c r="AE28" s="1051"/>
      <c r="AF28" s="1052">
        <v>74</v>
      </c>
      <c r="AG28" s="1050"/>
      <c r="AH28" s="1050"/>
      <c r="AI28" s="1050"/>
      <c r="AJ28" s="1053"/>
      <c r="AK28" s="1054">
        <v>158</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374</v>
      </c>
      <c r="C29" s="1034"/>
      <c r="D29" s="1034"/>
      <c r="E29" s="1034"/>
      <c r="F29" s="1034"/>
      <c r="G29" s="1034"/>
      <c r="H29" s="1034"/>
      <c r="I29" s="1034"/>
      <c r="J29" s="1034"/>
      <c r="K29" s="1034"/>
      <c r="L29" s="1034"/>
      <c r="M29" s="1034"/>
      <c r="N29" s="1034"/>
      <c r="O29" s="1034"/>
      <c r="P29" s="1035"/>
      <c r="Q29" s="1039">
        <v>1809</v>
      </c>
      <c r="R29" s="1040"/>
      <c r="S29" s="1040"/>
      <c r="T29" s="1040"/>
      <c r="U29" s="1040"/>
      <c r="V29" s="1040">
        <v>1783</v>
      </c>
      <c r="W29" s="1040"/>
      <c r="X29" s="1040"/>
      <c r="Y29" s="1040"/>
      <c r="Z29" s="1040"/>
      <c r="AA29" s="1040">
        <v>26</v>
      </c>
      <c r="AB29" s="1040"/>
      <c r="AC29" s="1040"/>
      <c r="AD29" s="1040"/>
      <c r="AE29" s="1041"/>
      <c r="AF29" s="1015">
        <v>26</v>
      </c>
      <c r="AG29" s="1016"/>
      <c r="AH29" s="1016"/>
      <c r="AI29" s="1016"/>
      <c r="AJ29" s="1017"/>
      <c r="AK29" s="976">
        <v>249</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375</v>
      </c>
      <c r="C30" s="1034"/>
      <c r="D30" s="1034"/>
      <c r="E30" s="1034"/>
      <c r="F30" s="1034"/>
      <c r="G30" s="1034"/>
      <c r="H30" s="1034"/>
      <c r="I30" s="1034"/>
      <c r="J30" s="1034"/>
      <c r="K30" s="1034"/>
      <c r="L30" s="1034"/>
      <c r="M30" s="1034"/>
      <c r="N30" s="1034"/>
      <c r="O30" s="1034"/>
      <c r="P30" s="1035"/>
      <c r="Q30" s="1039">
        <v>198</v>
      </c>
      <c r="R30" s="1040"/>
      <c r="S30" s="1040"/>
      <c r="T30" s="1040"/>
      <c r="U30" s="1040"/>
      <c r="V30" s="1040">
        <v>198</v>
      </c>
      <c r="W30" s="1040"/>
      <c r="X30" s="1040"/>
      <c r="Y30" s="1040"/>
      <c r="Z30" s="1040"/>
      <c r="AA30" s="1040">
        <v>0</v>
      </c>
      <c r="AB30" s="1040"/>
      <c r="AC30" s="1040"/>
      <c r="AD30" s="1040"/>
      <c r="AE30" s="1041"/>
      <c r="AF30" s="1015">
        <v>0</v>
      </c>
      <c r="AG30" s="1016"/>
      <c r="AH30" s="1016"/>
      <c r="AI30" s="1016"/>
      <c r="AJ30" s="1017"/>
      <c r="AK30" s="976">
        <v>54</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376</v>
      </c>
      <c r="C31" s="1034"/>
      <c r="D31" s="1034"/>
      <c r="E31" s="1034"/>
      <c r="F31" s="1034"/>
      <c r="G31" s="1034"/>
      <c r="H31" s="1034"/>
      <c r="I31" s="1034"/>
      <c r="J31" s="1034"/>
      <c r="K31" s="1034"/>
      <c r="L31" s="1034"/>
      <c r="M31" s="1034"/>
      <c r="N31" s="1034"/>
      <c r="O31" s="1034"/>
      <c r="P31" s="1035"/>
      <c r="Q31" s="1039">
        <v>413</v>
      </c>
      <c r="R31" s="1040"/>
      <c r="S31" s="1040"/>
      <c r="T31" s="1040"/>
      <c r="U31" s="1040"/>
      <c r="V31" s="1040">
        <v>343</v>
      </c>
      <c r="W31" s="1040"/>
      <c r="X31" s="1040"/>
      <c r="Y31" s="1040"/>
      <c r="Z31" s="1040"/>
      <c r="AA31" s="1040">
        <v>70</v>
      </c>
      <c r="AB31" s="1040"/>
      <c r="AC31" s="1040"/>
      <c r="AD31" s="1040"/>
      <c r="AE31" s="1041"/>
      <c r="AF31" s="1015">
        <v>581</v>
      </c>
      <c r="AG31" s="1016"/>
      <c r="AH31" s="1016"/>
      <c r="AI31" s="1016"/>
      <c r="AJ31" s="1017"/>
      <c r="AK31" s="976">
        <v>60</v>
      </c>
      <c r="AL31" s="967"/>
      <c r="AM31" s="967"/>
      <c r="AN31" s="967"/>
      <c r="AO31" s="967"/>
      <c r="AP31" s="967">
        <v>1475</v>
      </c>
      <c r="AQ31" s="967"/>
      <c r="AR31" s="967"/>
      <c r="AS31" s="967"/>
      <c r="AT31" s="967"/>
      <c r="AU31" s="967">
        <v>436</v>
      </c>
      <c r="AV31" s="967"/>
      <c r="AW31" s="967"/>
      <c r="AX31" s="967"/>
      <c r="AY31" s="967"/>
      <c r="AZ31" s="1038" t="s">
        <v>539</v>
      </c>
      <c r="BA31" s="1038"/>
      <c r="BB31" s="1038"/>
      <c r="BC31" s="1038"/>
      <c r="BD31" s="1038"/>
      <c r="BE31" s="1028" t="s">
        <v>377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378</v>
      </c>
      <c r="C32" s="1034"/>
      <c r="D32" s="1034"/>
      <c r="E32" s="1034"/>
      <c r="F32" s="1034"/>
      <c r="G32" s="1034"/>
      <c r="H32" s="1034"/>
      <c r="I32" s="1034"/>
      <c r="J32" s="1034"/>
      <c r="K32" s="1034"/>
      <c r="L32" s="1034"/>
      <c r="M32" s="1034"/>
      <c r="N32" s="1034"/>
      <c r="O32" s="1034"/>
      <c r="P32" s="1035"/>
      <c r="Q32" s="1039">
        <v>694</v>
      </c>
      <c r="R32" s="1040"/>
      <c r="S32" s="1040"/>
      <c r="T32" s="1040"/>
      <c r="U32" s="1040"/>
      <c r="V32" s="1040">
        <v>678</v>
      </c>
      <c r="W32" s="1040"/>
      <c r="X32" s="1040"/>
      <c r="Y32" s="1040"/>
      <c r="Z32" s="1040"/>
      <c r="AA32" s="1040">
        <v>16</v>
      </c>
      <c r="AB32" s="1040"/>
      <c r="AC32" s="1040"/>
      <c r="AD32" s="1040"/>
      <c r="AE32" s="1041"/>
      <c r="AF32" s="1015">
        <v>16</v>
      </c>
      <c r="AG32" s="1016"/>
      <c r="AH32" s="1016"/>
      <c r="AI32" s="1016"/>
      <c r="AJ32" s="1017"/>
      <c r="AK32" s="976">
        <v>484</v>
      </c>
      <c r="AL32" s="967"/>
      <c r="AM32" s="967"/>
      <c r="AN32" s="967"/>
      <c r="AO32" s="967"/>
      <c r="AP32" s="967">
        <v>2660</v>
      </c>
      <c r="AQ32" s="967"/>
      <c r="AR32" s="967"/>
      <c r="AS32" s="967"/>
      <c r="AT32" s="967"/>
      <c r="AU32" s="967">
        <v>698</v>
      </c>
      <c r="AV32" s="967"/>
      <c r="AW32" s="967"/>
      <c r="AX32" s="967"/>
      <c r="AY32" s="967"/>
      <c r="AZ32" s="1038" t="s">
        <v>539</v>
      </c>
      <c r="BA32" s="1038"/>
      <c r="BB32" s="1038"/>
      <c r="BC32" s="1038"/>
      <c r="BD32" s="1038"/>
      <c r="BE32" s="1028" t="s">
        <v>379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380</v>
      </c>
      <c r="C33" s="1034"/>
      <c r="D33" s="1034"/>
      <c r="E33" s="1034"/>
      <c r="F33" s="1034"/>
      <c r="G33" s="1034"/>
      <c r="H33" s="1034"/>
      <c r="I33" s="1034"/>
      <c r="J33" s="1034"/>
      <c r="K33" s="1034"/>
      <c r="L33" s="1034"/>
      <c r="M33" s="1034"/>
      <c r="N33" s="1034"/>
      <c r="O33" s="1034"/>
      <c r="P33" s="1035"/>
      <c r="Q33" s="1039">
        <v>218</v>
      </c>
      <c r="R33" s="1040"/>
      <c r="S33" s="1040"/>
      <c r="T33" s="1040"/>
      <c r="U33" s="1040"/>
      <c r="V33" s="1040">
        <v>215</v>
      </c>
      <c r="W33" s="1040"/>
      <c r="X33" s="1040"/>
      <c r="Y33" s="1040"/>
      <c r="Z33" s="1040"/>
      <c r="AA33" s="1040">
        <v>3</v>
      </c>
      <c r="AB33" s="1040"/>
      <c r="AC33" s="1040"/>
      <c r="AD33" s="1040"/>
      <c r="AE33" s="1041"/>
      <c r="AF33" s="1015">
        <v>3</v>
      </c>
      <c r="AG33" s="1016"/>
      <c r="AH33" s="1016"/>
      <c r="AI33" s="1016"/>
      <c r="AJ33" s="1017"/>
      <c r="AK33" s="976">
        <v>158</v>
      </c>
      <c r="AL33" s="967"/>
      <c r="AM33" s="967"/>
      <c r="AN33" s="967"/>
      <c r="AO33" s="967"/>
      <c r="AP33" s="967">
        <v>1118</v>
      </c>
      <c r="AQ33" s="967"/>
      <c r="AR33" s="967"/>
      <c r="AS33" s="967"/>
      <c r="AT33" s="967"/>
      <c r="AU33" s="967">
        <v>197</v>
      </c>
      <c r="AV33" s="967"/>
      <c r="AW33" s="967"/>
      <c r="AX33" s="967"/>
      <c r="AY33" s="967"/>
      <c r="AZ33" s="1038" t="s">
        <v>539</v>
      </c>
      <c r="BA33" s="1038"/>
      <c r="BB33" s="1038"/>
      <c r="BC33" s="1038"/>
      <c r="BD33" s="1038"/>
      <c r="BE33" s="1028" t="s">
        <v>379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360</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700</v>
      </c>
      <c r="AG63" s="955"/>
      <c r="AH63" s="955"/>
      <c r="AI63" s="955"/>
      <c r="AJ63" s="1026"/>
      <c r="AK63" s="1027"/>
      <c r="AL63" s="959"/>
      <c r="AM63" s="959"/>
      <c r="AN63" s="959"/>
      <c r="AO63" s="959"/>
      <c r="AP63" s="955">
        <v>5253</v>
      </c>
      <c r="AQ63" s="955"/>
      <c r="AR63" s="955"/>
      <c r="AS63" s="955"/>
      <c r="AT63" s="955"/>
      <c r="AU63" s="955">
        <v>1331</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384</v>
      </c>
      <c r="B66" s="992"/>
      <c r="C66" s="992"/>
      <c r="D66" s="992"/>
      <c r="E66" s="992"/>
      <c r="F66" s="992"/>
      <c r="G66" s="992"/>
      <c r="H66" s="992"/>
      <c r="I66" s="992"/>
      <c r="J66" s="992"/>
      <c r="K66" s="992"/>
      <c r="L66" s="992"/>
      <c r="M66" s="992"/>
      <c r="N66" s="992"/>
      <c r="O66" s="992"/>
      <c r="P66" s="993"/>
      <c r="Q66" s="997" t="s">
        <v>385</v>
      </c>
      <c r="R66" s="998"/>
      <c r="S66" s="998"/>
      <c r="T66" s="998"/>
      <c r="U66" s="999"/>
      <c r="V66" s="997" t="s">
        <v>386</v>
      </c>
      <c r="W66" s="998"/>
      <c r="X66" s="998"/>
      <c r="Y66" s="998"/>
      <c r="Z66" s="999"/>
      <c r="AA66" s="997" t="s">
        <v>387</v>
      </c>
      <c r="AB66" s="998"/>
      <c r="AC66" s="998"/>
      <c r="AD66" s="998"/>
      <c r="AE66" s="999"/>
      <c r="AF66" s="1003" t="s">
        <v>388</v>
      </c>
      <c r="AG66" s="1004"/>
      <c r="AH66" s="1004"/>
      <c r="AI66" s="1004"/>
      <c r="AJ66" s="1005"/>
      <c r="AK66" s="997" t="s">
        <v>389</v>
      </c>
      <c r="AL66" s="992"/>
      <c r="AM66" s="992"/>
      <c r="AN66" s="992"/>
      <c r="AO66" s="993"/>
      <c r="AP66" s="997" t="s">
        <v>390</v>
      </c>
      <c r="AQ66" s="998"/>
      <c r="AR66" s="998"/>
      <c r="AS66" s="998"/>
      <c r="AT66" s="999"/>
      <c r="AU66" s="997" t="s">
        <v>391</v>
      </c>
      <c r="AV66" s="998"/>
      <c r="AW66" s="998"/>
      <c r="AX66" s="998"/>
      <c r="AY66" s="999"/>
      <c r="AZ66" s="997" t="s">
        <v>348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5850</v>
      </c>
      <c r="R68" s="978"/>
      <c r="S68" s="978"/>
      <c r="T68" s="978"/>
      <c r="U68" s="978"/>
      <c r="V68" s="978">
        <v>5527</v>
      </c>
      <c r="W68" s="978"/>
      <c r="X68" s="978"/>
      <c r="Y68" s="978"/>
      <c r="Z68" s="978"/>
      <c r="AA68" s="978">
        <v>323</v>
      </c>
      <c r="AB68" s="978"/>
      <c r="AC68" s="978"/>
      <c r="AD68" s="978"/>
      <c r="AE68" s="978"/>
      <c r="AF68" s="978">
        <v>296</v>
      </c>
      <c r="AG68" s="978"/>
      <c r="AH68" s="978"/>
      <c r="AI68" s="978"/>
      <c r="AJ68" s="978"/>
      <c r="AK68" s="978">
        <v>800</v>
      </c>
      <c r="AL68" s="978"/>
      <c r="AM68" s="978"/>
      <c r="AN68" s="978"/>
      <c r="AO68" s="978"/>
      <c r="AP68" s="978">
        <v>1745</v>
      </c>
      <c r="AQ68" s="978"/>
      <c r="AR68" s="978"/>
      <c r="AS68" s="978"/>
      <c r="AT68" s="978"/>
      <c r="AU68" s="978">
        <v>183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477</v>
      </c>
      <c r="R69" s="967"/>
      <c r="S69" s="967"/>
      <c r="T69" s="967"/>
      <c r="U69" s="967"/>
      <c r="V69" s="967">
        <v>422</v>
      </c>
      <c r="W69" s="967"/>
      <c r="X69" s="967"/>
      <c r="Y69" s="967"/>
      <c r="Z69" s="967"/>
      <c r="AA69" s="967">
        <v>55</v>
      </c>
      <c r="AB69" s="967"/>
      <c r="AC69" s="967"/>
      <c r="AD69" s="967"/>
      <c r="AE69" s="967"/>
      <c r="AF69" s="967">
        <v>720</v>
      </c>
      <c r="AG69" s="967"/>
      <c r="AH69" s="967"/>
      <c r="AI69" s="967"/>
      <c r="AJ69" s="967"/>
      <c r="AK69" s="967" t="s">
        <v>539</v>
      </c>
      <c r="AL69" s="967"/>
      <c r="AM69" s="967"/>
      <c r="AN69" s="967"/>
      <c r="AO69" s="967"/>
      <c r="AP69" s="967">
        <v>2009</v>
      </c>
      <c r="AQ69" s="967"/>
      <c r="AR69" s="967"/>
      <c r="AS69" s="967"/>
      <c r="AT69" s="967"/>
      <c r="AU69" s="967">
        <v>1324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320</v>
      </c>
      <c r="R70" s="967"/>
      <c r="S70" s="967"/>
      <c r="T70" s="967"/>
      <c r="U70" s="967"/>
      <c r="V70" s="967">
        <v>285</v>
      </c>
      <c r="W70" s="967"/>
      <c r="X70" s="967"/>
      <c r="Y70" s="967"/>
      <c r="Z70" s="967"/>
      <c r="AA70" s="967">
        <v>34</v>
      </c>
      <c r="AB70" s="967"/>
      <c r="AC70" s="967"/>
      <c r="AD70" s="967"/>
      <c r="AE70" s="967"/>
      <c r="AF70" s="967">
        <v>193</v>
      </c>
      <c r="AG70" s="967"/>
      <c r="AH70" s="967"/>
      <c r="AI70" s="967"/>
      <c r="AJ70" s="967"/>
      <c r="AK70" s="967" t="s">
        <v>539</v>
      </c>
      <c r="AL70" s="967"/>
      <c r="AM70" s="967"/>
      <c r="AN70" s="967"/>
      <c r="AO70" s="967"/>
      <c r="AP70" s="967">
        <v>47</v>
      </c>
      <c r="AQ70" s="967"/>
      <c r="AR70" s="967"/>
      <c r="AS70" s="967"/>
      <c r="AT70" s="967"/>
      <c r="AU70" s="967">
        <v>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456</v>
      </c>
      <c r="R71" s="967"/>
      <c r="S71" s="967"/>
      <c r="T71" s="967"/>
      <c r="U71" s="967"/>
      <c r="V71" s="967">
        <v>442</v>
      </c>
      <c r="W71" s="967"/>
      <c r="X71" s="967"/>
      <c r="Y71" s="967"/>
      <c r="Z71" s="967"/>
      <c r="AA71" s="967">
        <v>15</v>
      </c>
      <c r="AB71" s="967"/>
      <c r="AC71" s="967"/>
      <c r="AD71" s="967"/>
      <c r="AE71" s="967"/>
      <c r="AF71" s="967">
        <v>15</v>
      </c>
      <c r="AG71" s="967"/>
      <c r="AH71" s="967"/>
      <c r="AI71" s="967"/>
      <c r="AJ71" s="967"/>
      <c r="AK71" s="967" t="s">
        <v>539</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103988</v>
      </c>
      <c r="R72" s="967"/>
      <c r="S72" s="967"/>
      <c r="T72" s="967"/>
      <c r="U72" s="967"/>
      <c r="V72" s="967">
        <v>101588</v>
      </c>
      <c r="W72" s="967"/>
      <c r="X72" s="967"/>
      <c r="Y72" s="967"/>
      <c r="Z72" s="967"/>
      <c r="AA72" s="967">
        <v>2400</v>
      </c>
      <c r="AB72" s="967"/>
      <c r="AC72" s="967"/>
      <c r="AD72" s="967"/>
      <c r="AE72" s="967"/>
      <c r="AF72" s="967">
        <v>2400</v>
      </c>
      <c r="AG72" s="967"/>
      <c r="AH72" s="967"/>
      <c r="AI72" s="967"/>
      <c r="AJ72" s="967"/>
      <c r="AK72" s="967" t="s">
        <v>539</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42</v>
      </c>
      <c r="R73" s="967"/>
      <c r="S73" s="967"/>
      <c r="T73" s="967"/>
      <c r="U73" s="967"/>
      <c r="V73" s="967">
        <v>41</v>
      </c>
      <c r="W73" s="967"/>
      <c r="X73" s="967"/>
      <c r="Y73" s="967"/>
      <c r="Z73" s="967"/>
      <c r="AA73" s="967">
        <v>1</v>
      </c>
      <c r="AB73" s="967"/>
      <c r="AC73" s="967"/>
      <c r="AD73" s="967"/>
      <c r="AE73" s="967"/>
      <c r="AF73" s="967">
        <v>1</v>
      </c>
      <c r="AG73" s="967"/>
      <c r="AH73" s="967"/>
      <c r="AI73" s="967"/>
      <c r="AJ73" s="967"/>
      <c r="AK73" s="967" t="s">
        <v>539</v>
      </c>
      <c r="AL73" s="967"/>
      <c r="AM73" s="967"/>
      <c r="AN73" s="967"/>
      <c r="AO73" s="967"/>
      <c r="AP73" s="967" t="s">
        <v>539</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4629</v>
      </c>
      <c r="R74" s="967"/>
      <c r="S74" s="967"/>
      <c r="T74" s="967"/>
      <c r="U74" s="967"/>
      <c r="V74" s="967">
        <v>4611</v>
      </c>
      <c r="W74" s="967"/>
      <c r="X74" s="967"/>
      <c r="Y74" s="967"/>
      <c r="Z74" s="967"/>
      <c r="AA74" s="967">
        <v>18</v>
      </c>
      <c r="AB74" s="967"/>
      <c r="AC74" s="967"/>
      <c r="AD74" s="967"/>
      <c r="AE74" s="967"/>
      <c r="AF74" s="967">
        <v>18</v>
      </c>
      <c r="AG74" s="967"/>
      <c r="AH74" s="967"/>
      <c r="AI74" s="967"/>
      <c r="AJ74" s="967"/>
      <c r="AK74" s="967" t="s">
        <v>539</v>
      </c>
      <c r="AL74" s="967"/>
      <c r="AM74" s="967"/>
      <c r="AN74" s="967"/>
      <c r="AO74" s="967"/>
      <c r="AP74" s="967" t="s">
        <v>539</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547</v>
      </c>
      <c r="C75" s="971"/>
      <c r="D75" s="971"/>
      <c r="E75" s="971"/>
      <c r="F75" s="971"/>
      <c r="G75" s="971"/>
      <c r="H75" s="971"/>
      <c r="I75" s="971"/>
      <c r="J75" s="971"/>
      <c r="K75" s="971"/>
      <c r="L75" s="971"/>
      <c r="M75" s="971"/>
      <c r="N75" s="971"/>
      <c r="O75" s="971"/>
      <c r="P75" s="972"/>
      <c r="Q75" s="973">
        <v>122</v>
      </c>
      <c r="R75" s="967"/>
      <c r="S75" s="967"/>
      <c r="T75" s="967"/>
      <c r="U75" s="967"/>
      <c r="V75" s="967">
        <v>113</v>
      </c>
      <c r="W75" s="967"/>
      <c r="X75" s="967"/>
      <c r="Y75" s="967"/>
      <c r="Z75" s="967"/>
      <c r="AA75" s="967">
        <v>9</v>
      </c>
      <c r="AB75" s="967"/>
      <c r="AC75" s="967"/>
      <c r="AD75" s="967"/>
      <c r="AE75" s="967"/>
      <c r="AF75" s="967">
        <v>9</v>
      </c>
      <c r="AG75" s="967"/>
      <c r="AH75" s="967"/>
      <c r="AI75" s="967"/>
      <c r="AJ75" s="967"/>
      <c r="AK75" s="967" t="s">
        <v>539</v>
      </c>
      <c r="AL75" s="967"/>
      <c r="AM75" s="967"/>
      <c r="AN75" s="967"/>
      <c r="AO75" s="967"/>
      <c r="AP75" s="967" t="s">
        <v>539</v>
      </c>
      <c r="AQ75" s="967"/>
      <c r="AR75" s="967"/>
      <c r="AS75" s="967"/>
      <c r="AT75" s="967"/>
      <c r="AU75" s="967" t="s">
        <v>539</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548</v>
      </c>
      <c r="C76" s="971"/>
      <c r="D76" s="971"/>
      <c r="E76" s="971"/>
      <c r="F76" s="971"/>
      <c r="G76" s="971"/>
      <c r="H76" s="971"/>
      <c r="I76" s="971"/>
      <c r="J76" s="971"/>
      <c r="K76" s="971"/>
      <c r="L76" s="971"/>
      <c r="M76" s="971"/>
      <c r="N76" s="971"/>
      <c r="O76" s="971"/>
      <c r="P76" s="972"/>
      <c r="Q76" s="974">
        <v>133</v>
      </c>
      <c r="R76" s="975"/>
      <c r="S76" s="975"/>
      <c r="T76" s="975"/>
      <c r="U76" s="976"/>
      <c r="V76" s="977">
        <v>123</v>
      </c>
      <c r="W76" s="975"/>
      <c r="X76" s="975"/>
      <c r="Y76" s="975"/>
      <c r="Z76" s="976"/>
      <c r="AA76" s="977">
        <v>10</v>
      </c>
      <c r="AB76" s="975"/>
      <c r="AC76" s="975"/>
      <c r="AD76" s="975"/>
      <c r="AE76" s="976"/>
      <c r="AF76" s="977">
        <v>10</v>
      </c>
      <c r="AG76" s="975"/>
      <c r="AH76" s="975"/>
      <c r="AI76" s="975"/>
      <c r="AJ76" s="976"/>
      <c r="AK76" s="967" t="s">
        <v>539</v>
      </c>
      <c r="AL76" s="967"/>
      <c r="AM76" s="967"/>
      <c r="AN76" s="967"/>
      <c r="AO76" s="967"/>
      <c r="AP76" s="967" t="s">
        <v>539</v>
      </c>
      <c r="AQ76" s="967"/>
      <c r="AR76" s="967"/>
      <c r="AS76" s="967"/>
      <c r="AT76" s="967"/>
      <c r="AU76" s="967" t="s">
        <v>539</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360</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3662</v>
      </c>
      <c r="AG88" s="955"/>
      <c r="AH88" s="955"/>
      <c r="AI88" s="955"/>
      <c r="AJ88" s="955"/>
      <c r="AK88" s="959"/>
      <c r="AL88" s="959"/>
      <c r="AM88" s="959"/>
      <c r="AN88" s="959"/>
      <c r="AO88" s="959"/>
      <c r="AP88" s="955">
        <v>3801</v>
      </c>
      <c r="AQ88" s="955"/>
      <c r="AR88" s="955"/>
      <c r="AS88" s="955"/>
      <c r="AT88" s="955"/>
      <c r="AU88" s="955">
        <v>1554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282</v>
      </c>
      <c r="AG109" s="888"/>
      <c r="AH109" s="888"/>
      <c r="AI109" s="888"/>
      <c r="AJ109" s="889"/>
      <c r="AK109" s="890" t="s">
        <v>281</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282</v>
      </c>
      <c r="BW109" s="888"/>
      <c r="BX109" s="888"/>
      <c r="BY109" s="888"/>
      <c r="BZ109" s="889"/>
      <c r="CA109" s="890" t="s">
        <v>281</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282</v>
      </c>
      <c r="DM109" s="888"/>
      <c r="DN109" s="888"/>
      <c r="DO109" s="888"/>
      <c r="DP109" s="889"/>
      <c r="DQ109" s="890" t="s">
        <v>281</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899727</v>
      </c>
      <c r="AB110" s="873"/>
      <c r="AC110" s="873"/>
      <c r="AD110" s="873"/>
      <c r="AE110" s="874"/>
      <c r="AF110" s="875">
        <v>864497</v>
      </c>
      <c r="AG110" s="873"/>
      <c r="AH110" s="873"/>
      <c r="AI110" s="873"/>
      <c r="AJ110" s="874"/>
      <c r="AK110" s="875">
        <v>795821</v>
      </c>
      <c r="AL110" s="873"/>
      <c r="AM110" s="873"/>
      <c r="AN110" s="873"/>
      <c r="AO110" s="874"/>
      <c r="AP110" s="876">
        <v>14.9</v>
      </c>
      <c r="AQ110" s="877"/>
      <c r="AR110" s="877"/>
      <c r="AS110" s="877"/>
      <c r="AT110" s="878"/>
      <c r="AU110" s="920" t="s">
        <v>59</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7613184</v>
      </c>
      <c r="BR110" s="800"/>
      <c r="BS110" s="800"/>
      <c r="BT110" s="800"/>
      <c r="BU110" s="800"/>
      <c r="BV110" s="800">
        <v>7655757</v>
      </c>
      <c r="BW110" s="800"/>
      <c r="BX110" s="800"/>
      <c r="BY110" s="800"/>
      <c r="BZ110" s="800"/>
      <c r="CA110" s="800">
        <v>8617622</v>
      </c>
      <c r="CB110" s="800"/>
      <c r="CC110" s="800"/>
      <c r="CD110" s="800"/>
      <c r="CE110" s="800"/>
      <c r="CF110" s="861">
        <v>161.80000000000001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408</v>
      </c>
      <c r="BR111" s="771"/>
      <c r="BS111" s="771"/>
      <c r="BT111" s="771"/>
      <c r="BU111" s="771"/>
      <c r="BV111" s="771" t="s">
        <v>408</v>
      </c>
      <c r="BW111" s="771"/>
      <c r="BX111" s="771"/>
      <c r="BY111" s="771"/>
      <c r="BZ111" s="771"/>
      <c r="CA111" s="771" t="s">
        <v>408</v>
      </c>
      <c r="CB111" s="771"/>
      <c r="CC111" s="771"/>
      <c r="CD111" s="771"/>
      <c r="CE111" s="771"/>
      <c r="CF111" s="848" t="s">
        <v>408</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4038956</v>
      </c>
      <c r="BR112" s="771"/>
      <c r="BS112" s="771"/>
      <c r="BT112" s="771"/>
      <c r="BU112" s="771"/>
      <c r="BV112" s="771">
        <v>3749266</v>
      </c>
      <c r="BW112" s="771"/>
      <c r="BX112" s="771"/>
      <c r="BY112" s="771"/>
      <c r="BZ112" s="771"/>
      <c r="CA112" s="771">
        <v>3384664</v>
      </c>
      <c r="CB112" s="771"/>
      <c r="CC112" s="771"/>
      <c r="CD112" s="771"/>
      <c r="CE112" s="771"/>
      <c r="CF112" s="848">
        <v>63.6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513947</v>
      </c>
      <c r="AB113" s="909"/>
      <c r="AC113" s="909"/>
      <c r="AD113" s="909"/>
      <c r="AE113" s="910"/>
      <c r="AF113" s="911">
        <v>512265</v>
      </c>
      <c r="AG113" s="909"/>
      <c r="AH113" s="909"/>
      <c r="AI113" s="909"/>
      <c r="AJ113" s="910"/>
      <c r="AK113" s="911">
        <v>496171</v>
      </c>
      <c r="AL113" s="909"/>
      <c r="AM113" s="909"/>
      <c r="AN113" s="909"/>
      <c r="AO113" s="910"/>
      <c r="AP113" s="912">
        <v>9.3000000000000007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1782300</v>
      </c>
      <c r="BR113" s="771"/>
      <c r="BS113" s="771"/>
      <c r="BT113" s="771"/>
      <c r="BU113" s="771"/>
      <c r="BV113" s="771">
        <v>1602750</v>
      </c>
      <c r="BW113" s="771"/>
      <c r="BX113" s="771"/>
      <c r="BY113" s="771"/>
      <c r="BZ113" s="771"/>
      <c r="CA113" s="771">
        <v>1554355</v>
      </c>
      <c r="CB113" s="771"/>
      <c r="CC113" s="771"/>
      <c r="CD113" s="771"/>
      <c r="CE113" s="771"/>
      <c r="CF113" s="848">
        <v>29.2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210850</v>
      </c>
      <c r="AB114" s="784"/>
      <c r="AC114" s="784"/>
      <c r="AD114" s="784"/>
      <c r="AE114" s="785"/>
      <c r="AF114" s="786">
        <v>171457</v>
      </c>
      <c r="AG114" s="784"/>
      <c r="AH114" s="784"/>
      <c r="AI114" s="784"/>
      <c r="AJ114" s="785"/>
      <c r="AK114" s="786">
        <v>154175</v>
      </c>
      <c r="AL114" s="784"/>
      <c r="AM114" s="784"/>
      <c r="AN114" s="784"/>
      <c r="AO114" s="785"/>
      <c r="AP114" s="754">
        <v>2.9</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2169262</v>
      </c>
      <c r="BR114" s="771"/>
      <c r="BS114" s="771"/>
      <c r="BT114" s="771"/>
      <c r="BU114" s="771"/>
      <c r="BV114" s="771">
        <v>2064771</v>
      </c>
      <c r="BW114" s="771"/>
      <c r="BX114" s="771"/>
      <c r="BY114" s="771"/>
      <c r="BZ114" s="771"/>
      <c r="CA114" s="771">
        <v>2007473</v>
      </c>
      <c r="CB114" s="771"/>
      <c r="CC114" s="771"/>
      <c r="CD114" s="771"/>
      <c r="CE114" s="771"/>
      <c r="CF114" s="848">
        <v>37.700000000000003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107</v>
      </c>
      <c r="AB115" s="909"/>
      <c r="AC115" s="909"/>
      <c r="AD115" s="909"/>
      <c r="AE115" s="910"/>
      <c r="AF115" s="911" t="s">
        <v>107</v>
      </c>
      <c r="AG115" s="909"/>
      <c r="AH115" s="909"/>
      <c r="AI115" s="909"/>
      <c r="AJ115" s="910"/>
      <c r="AK115" s="911" t="s">
        <v>107</v>
      </c>
      <c r="AL115" s="909"/>
      <c r="AM115" s="909"/>
      <c r="AN115" s="909"/>
      <c r="AO115" s="910"/>
      <c r="AP115" s="912" t="s">
        <v>107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1624524</v>
      </c>
      <c r="AB117" s="895"/>
      <c r="AC117" s="895"/>
      <c r="AD117" s="895"/>
      <c r="AE117" s="896"/>
      <c r="AF117" s="898">
        <v>1548219</v>
      </c>
      <c r="AG117" s="895"/>
      <c r="AH117" s="895"/>
      <c r="AI117" s="895"/>
      <c r="AJ117" s="896"/>
      <c r="AK117" s="898">
        <v>1446167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282</v>
      </c>
      <c r="AG118" s="888"/>
      <c r="AH118" s="888"/>
      <c r="AI118" s="888"/>
      <c r="AJ118" s="889"/>
      <c r="AK118" s="890" t="s">
        <v>281</v>
      </c>
      <c r="AL118" s="888"/>
      <c r="AM118" s="888"/>
      <c r="AN118" s="888"/>
      <c r="AO118" s="889"/>
      <c r="AP118" s="891" t="s">
        <v>402</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432</v>
      </c>
      <c r="BP118" s="838"/>
      <c r="BQ118" s="857">
        <v>15603702</v>
      </c>
      <c r="BR118" s="858"/>
      <c r="BS118" s="858"/>
      <c r="BT118" s="858"/>
      <c r="BU118" s="858"/>
      <c r="BV118" s="858">
        <v>15072544</v>
      </c>
      <c r="BW118" s="858"/>
      <c r="BX118" s="858"/>
      <c r="BY118" s="858"/>
      <c r="BZ118" s="858"/>
      <c r="CA118" s="858">
        <v>15564114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3096658</v>
      </c>
      <c r="BR119" s="800"/>
      <c r="BS119" s="800"/>
      <c r="BT119" s="800"/>
      <c r="BU119" s="800"/>
      <c r="BV119" s="800">
        <v>3307220</v>
      </c>
      <c r="BW119" s="800"/>
      <c r="BX119" s="800"/>
      <c r="BY119" s="800"/>
      <c r="BZ119" s="800"/>
      <c r="CA119" s="800">
        <v>3428826</v>
      </c>
      <c r="CB119" s="800"/>
      <c r="CC119" s="800"/>
      <c r="CD119" s="800"/>
      <c r="CE119" s="800"/>
      <c r="CF119" s="861">
        <v>64.400000000000006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276853</v>
      </c>
      <c r="BR120" s="771"/>
      <c r="BS120" s="771"/>
      <c r="BT120" s="771"/>
      <c r="BU120" s="771"/>
      <c r="BV120" s="771">
        <v>253739</v>
      </c>
      <c r="BW120" s="771"/>
      <c r="BX120" s="771"/>
      <c r="BY120" s="771"/>
      <c r="BZ120" s="771"/>
      <c r="CA120" s="771">
        <v>230921</v>
      </c>
      <c r="CB120" s="771"/>
      <c r="CC120" s="771"/>
      <c r="CD120" s="771"/>
      <c r="CE120" s="771"/>
      <c r="CF120" s="848">
        <v>4.3</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2475379</v>
      </c>
      <c r="DH120" s="800"/>
      <c r="DI120" s="800"/>
      <c r="DJ120" s="800"/>
      <c r="DK120" s="800"/>
      <c r="DL120" s="800">
        <v>2254810</v>
      </c>
      <c r="DM120" s="800"/>
      <c r="DN120" s="800"/>
      <c r="DO120" s="800"/>
      <c r="DP120" s="800"/>
      <c r="DQ120" s="800">
        <v>2021345</v>
      </c>
      <c r="DR120" s="800"/>
      <c r="DS120" s="800"/>
      <c r="DT120" s="800"/>
      <c r="DU120" s="800"/>
      <c r="DV120" s="801">
        <v>38</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9830380</v>
      </c>
      <c r="BR121" s="858"/>
      <c r="BS121" s="858"/>
      <c r="BT121" s="858"/>
      <c r="BU121" s="858"/>
      <c r="BV121" s="858">
        <v>9435141</v>
      </c>
      <c r="BW121" s="858"/>
      <c r="BX121" s="858"/>
      <c r="BY121" s="858"/>
      <c r="BZ121" s="858"/>
      <c r="CA121" s="858">
        <v>10550631</v>
      </c>
      <c r="CB121" s="858"/>
      <c r="CC121" s="858"/>
      <c r="CD121" s="858"/>
      <c r="CE121" s="858"/>
      <c r="CF121" s="859">
        <v>198.1</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1014369</v>
      </c>
      <c r="DH121" s="771"/>
      <c r="DI121" s="771"/>
      <c r="DJ121" s="771"/>
      <c r="DK121" s="771"/>
      <c r="DL121" s="771">
        <v>966136</v>
      </c>
      <c r="DM121" s="771"/>
      <c r="DN121" s="771"/>
      <c r="DO121" s="771"/>
      <c r="DP121" s="771"/>
      <c r="DQ121" s="771">
        <v>907559</v>
      </c>
      <c r="DR121" s="771"/>
      <c r="DS121" s="771"/>
      <c r="DT121" s="771"/>
      <c r="DU121" s="771"/>
      <c r="DV121" s="823">
        <v>17</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443</v>
      </c>
      <c r="BP122" s="838"/>
      <c r="BQ122" s="839">
        <v>13203891</v>
      </c>
      <c r="BR122" s="840"/>
      <c r="BS122" s="840"/>
      <c r="BT122" s="840"/>
      <c r="BU122" s="840"/>
      <c r="BV122" s="840">
        <v>12996100</v>
      </c>
      <c r="BW122" s="840"/>
      <c r="BX122" s="840"/>
      <c r="BY122" s="840"/>
      <c r="BZ122" s="840"/>
      <c r="CA122" s="840">
        <v>14210378</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549208</v>
      </c>
      <c r="DH122" s="771"/>
      <c r="DI122" s="771"/>
      <c r="DJ122" s="771"/>
      <c r="DK122" s="771"/>
      <c r="DL122" s="771">
        <v>528320</v>
      </c>
      <c r="DM122" s="771"/>
      <c r="DN122" s="771"/>
      <c r="DO122" s="771"/>
      <c r="DP122" s="771"/>
      <c r="DQ122" s="771">
        <v>455760</v>
      </c>
      <c r="DR122" s="771"/>
      <c r="DS122" s="771"/>
      <c r="DT122" s="771"/>
      <c r="DU122" s="771"/>
      <c r="DV122" s="823">
        <v>8.6</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45.6</v>
      </c>
      <c r="BR123" s="832"/>
      <c r="BS123" s="832"/>
      <c r="BT123" s="832"/>
      <c r="BU123" s="832"/>
      <c r="BV123" s="832">
        <v>39.9</v>
      </c>
      <c r="BW123" s="832"/>
      <c r="BX123" s="832"/>
      <c r="BY123" s="832"/>
      <c r="BZ123" s="832"/>
      <c r="CA123" s="832">
        <v>25.4</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t="s">
        <v>447</v>
      </c>
      <c r="DH123" s="784"/>
      <c r="DI123" s="784"/>
      <c r="DJ123" s="784"/>
      <c r="DK123" s="785"/>
      <c r="DL123" s="786" t="s">
        <v>447</v>
      </c>
      <c r="DM123" s="784"/>
      <c r="DN123" s="784"/>
      <c r="DO123" s="784"/>
      <c r="DP123" s="785"/>
      <c r="DQ123" s="786" t="s">
        <v>447</v>
      </c>
      <c r="DR123" s="784"/>
      <c r="DS123" s="784"/>
      <c r="DT123" s="784"/>
      <c r="DU123" s="785"/>
      <c r="DV123" s="754" t="s">
        <v>447</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447</v>
      </c>
      <c r="AB124" s="784"/>
      <c r="AC124" s="784"/>
      <c r="AD124" s="784"/>
      <c r="AE124" s="785"/>
      <c r="AF124" s="786" t="s">
        <v>447</v>
      </c>
      <c r="AG124" s="784"/>
      <c r="AH124" s="784"/>
      <c r="AI124" s="784"/>
      <c r="AJ124" s="785"/>
      <c r="AK124" s="786" t="s">
        <v>447</v>
      </c>
      <c r="AL124" s="784"/>
      <c r="AM124" s="784"/>
      <c r="AN124" s="784"/>
      <c r="AO124" s="785"/>
      <c r="AP124" s="754" t="s">
        <v>447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447</v>
      </c>
      <c r="DH124" s="717"/>
      <c r="DI124" s="717"/>
      <c r="DJ124" s="717"/>
      <c r="DK124" s="718"/>
      <c r="DL124" s="719" t="s">
        <v>447</v>
      </c>
      <c r="DM124" s="717"/>
      <c r="DN124" s="717"/>
      <c r="DO124" s="717"/>
      <c r="DP124" s="718"/>
      <c r="DQ124" s="719" t="s">
        <v>447</v>
      </c>
      <c r="DR124" s="717"/>
      <c r="DS124" s="717"/>
      <c r="DT124" s="717"/>
      <c r="DU124" s="718"/>
      <c r="DV124" s="807" t="s">
        <v>447</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447</v>
      </c>
      <c r="AB125" s="784"/>
      <c r="AC125" s="784"/>
      <c r="AD125" s="784"/>
      <c r="AE125" s="785"/>
      <c r="AF125" s="786" t="s">
        <v>447</v>
      </c>
      <c r="AG125" s="784"/>
      <c r="AH125" s="784"/>
      <c r="AI125" s="784"/>
      <c r="AJ125" s="785"/>
      <c r="AK125" s="786" t="s">
        <v>447</v>
      </c>
      <c r="AL125" s="784"/>
      <c r="AM125" s="784"/>
      <c r="AN125" s="784"/>
      <c r="AO125" s="785"/>
      <c r="AP125" s="754" t="s">
        <v>447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447</v>
      </c>
      <c r="DH125" s="800"/>
      <c r="DI125" s="800"/>
      <c r="DJ125" s="800"/>
      <c r="DK125" s="800"/>
      <c r="DL125" s="800" t="s">
        <v>447</v>
      </c>
      <c r="DM125" s="800"/>
      <c r="DN125" s="800"/>
      <c r="DO125" s="800"/>
      <c r="DP125" s="800"/>
      <c r="DQ125" s="800" t="s">
        <v>447</v>
      </c>
      <c r="DR125" s="800"/>
      <c r="DS125" s="800"/>
      <c r="DT125" s="800"/>
      <c r="DU125" s="800"/>
      <c r="DV125" s="801" t="s">
        <v>447</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447</v>
      </c>
      <c r="AB126" s="784"/>
      <c r="AC126" s="784"/>
      <c r="AD126" s="784"/>
      <c r="AE126" s="785"/>
      <c r="AF126" s="786" t="s">
        <v>447</v>
      </c>
      <c r="AG126" s="784"/>
      <c r="AH126" s="784"/>
      <c r="AI126" s="784"/>
      <c r="AJ126" s="785"/>
      <c r="AK126" s="786" t="s">
        <v>447</v>
      </c>
      <c r="AL126" s="784"/>
      <c r="AM126" s="784"/>
      <c r="AN126" s="784"/>
      <c r="AO126" s="785"/>
      <c r="AP126" s="754" t="s">
        <v>447</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447</v>
      </c>
      <c r="DH126" s="771"/>
      <c r="DI126" s="771"/>
      <c r="DJ126" s="771"/>
      <c r="DK126" s="771"/>
      <c r="DL126" s="771" t="s">
        <v>447</v>
      </c>
      <c r="DM126" s="771"/>
      <c r="DN126" s="771"/>
      <c r="DO126" s="771"/>
      <c r="DP126" s="771"/>
      <c r="DQ126" s="771" t="s">
        <v>447</v>
      </c>
      <c r="DR126" s="771"/>
      <c r="DS126" s="771"/>
      <c r="DT126" s="771"/>
      <c r="DU126" s="771"/>
      <c r="DV126" s="823" t="s">
        <v>447</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447</v>
      </c>
      <c r="AB127" s="784"/>
      <c r="AC127" s="784"/>
      <c r="AD127" s="784"/>
      <c r="AE127" s="785"/>
      <c r="AF127" s="786" t="s">
        <v>447</v>
      </c>
      <c r="AG127" s="784"/>
      <c r="AH127" s="784"/>
      <c r="AI127" s="784"/>
      <c r="AJ127" s="785"/>
      <c r="AK127" s="786" t="s">
        <v>447</v>
      </c>
      <c r="AL127" s="784"/>
      <c r="AM127" s="784"/>
      <c r="AN127" s="784"/>
      <c r="AO127" s="785"/>
      <c r="AP127" s="754" t="s">
        <v>447</v>
      </c>
      <c r="AQ127" s="755"/>
      <c r="AR127" s="755"/>
      <c r="AS127" s="755"/>
      <c r="AT127" s="756"/>
      <c r="AU127" s="233"/>
      <c r="AV127" s="233"/>
      <c r="AW127" s="233"/>
      <c r="AX127" s="757" t="s">
        <v>457</v>
      </c>
      <c r="AY127" s="758"/>
      <c r="AZ127" s="758"/>
      <c r="BA127" s="758"/>
      <c r="BB127" s="758"/>
      <c r="BC127" s="758"/>
      <c r="BD127" s="758"/>
      <c r="BE127" s="759"/>
      <c r="BF127" s="760" t="s">
        <v>447</v>
      </c>
      <c r="BG127" s="761"/>
      <c r="BH127" s="761"/>
      <c r="BI127" s="761"/>
      <c r="BJ127" s="761"/>
      <c r="BK127" s="761"/>
      <c r="BL127" s="762"/>
      <c r="BM127" s="760">
        <v>14.33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460</v>
      </c>
      <c r="DM127" s="820"/>
      <c r="DN127" s="820"/>
      <c r="DO127" s="820"/>
      <c r="DP127" s="820"/>
      <c r="DQ127" s="820" t="s">
        <v>460</v>
      </c>
      <c r="DR127" s="820"/>
      <c r="DS127" s="820"/>
      <c r="DT127" s="820"/>
      <c r="DU127" s="820"/>
      <c r="DV127" s="821" t="s">
        <v>460</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26996</v>
      </c>
      <c r="AB128" s="724"/>
      <c r="AC128" s="724"/>
      <c r="AD128" s="724"/>
      <c r="AE128" s="725"/>
      <c r="AF128" s="726">
        <v>26996</v>
      </c>
      <c r="AG128" s="724"/>
      <c r="AH128" s="724"/>
      <c r="AI128" s="724"/>
      <c r="AJ128" s="725"/>
      <c r="AK128" s="726">
        <v>28617</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447</v>
      </c>
      <c r="BG128" s="791"/>
      <c r="BH128" s="791"/>
      <c r="BI128" s="791"/>
      <c r="BJ128" s="791"/>
      <c r="BK128" s="791"/>
      <c r="BL128" s="792"/>
      <c r="BM128" s="790">
        <v>19.329999999999998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6171682</v>
      </c>
      <c r="AB129" s="784"/>
      <c r="AC129" s="784"/>
      <c r="AD129" s="784"/>
      <c r="AE129" s="785"/>
      <c r="AF129" s="786">
        <v>6123703</v>
      </c>
      <c r="AG129" s="784"/>
      <c r="AH129" s="784"/>
      <c r="AI129" s="784"/>
      <c r="AJ129" s="785"/>
      <c r="AK129" s="786">
        <v>6247805</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913507</v>
      </c>
      <c r="AB130" s="784"/>
      <c r="AC130" s="784"/>
      <c r="AD130" s="784"/>
      <c r="AE130" s="785"/>
      <c r="AF130" s="786">
        <v>932257</v>
      </c>
      <c r="AG130" s="784"/>
      <c r="AH130" s="784"/>
      <c r="AI130" s="784"/>
      <c r="AJ130" s="785"/>
      <c r="AK130" s="786">
        <v>923149</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25.4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5258175</v>
      </c>
      <c r="AB131" s="717"/>
      <c r="AC131" s="717"/>
      <c r="AD131" s="717"/>
      <c r="AE131" s="718"/>
      <c r="AF131" s="719">
        <v>5191446</v>
      </c>
      <c r="AG131" s="717"/>
      <c r="AH131" s="717"/>
      <c r="AI131" s="717"/>
      <c r="AJ131" s="718"/>
      <c r="AK131" s="719">
        <v>5324656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13.008715</v>
      </c>
      <c r="AB132" s="740"/>
      <c r="AC132" s="740"/>
      <c r="AD132" s="740"/>
      <c r="AE132" s="741"/>
      <c r="AF132" s="742">
        <v>11.34493164</v>
      </c>
      <c r="AG132" s="740"/>
      <c r="AH132" s="740"/>
      <c r="AI132" s="740"/>
      <c r="AJ132" s="741"/>
      <c r="AK132" s="742">
        <v>9.2851256489999994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13.4</v>
      </c>
      <c r="AB133" s="749"/>
      <c r="AC133" s="749"/>
      <c r="AD133" s="749"/>
      <c r="AE133" s="750"/>
      <c r="AF133" s="748">
        <v>12.6</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1904696</v>
      </c>
      <c r="L9" s="264">
        <v>99100</v>
      </c>
      <c r="M9" s="265">
        <v>80077</v>
      </c>
      <c r="N9" s="266">
        <v>23.8</v>
      </c>
    </row>
    <row r="10" spans="1:16" x14ac:dyDescent="0.15">
      <c r="A10" s="248"/>
      <c r="B10" s="244"/>
      <c r="C10" s="244"/>
      <c r="D10" s="244"/>
      <c r="E10" s="244"/>
      <c r="F10" s="244"/>
      <c r="G10" s="1133" t="s">
        <v>481</v>
      </c>
      <c r="H10" s="1134"/>
      <c r="I10" s="1134"/>
      <c r="J10" s="1135"/>
      <c r="K10" s="267">
        <v>86472</v>
      </c>
      <c r="L10" s="268">
        <v>4499</v>
      </c>
      <c r="M10" s="269">
        <v>7955</v>
      </c>
      <c r="N10" s="270">
        <v>-43.4</v>
      </c>
    </row>
    <row r="11" spans="1:16" ht="13.5" customHeight="1" x14ac:dyDescent="0.15">
      <c r="A11" s="248"/>
      <c r="B11" s="244"/>
      <c r="C11" s="244"/>
      <c r="D11" s="244"/>
      <c r="E11" s="244"/>
      <c r="F11" s="244"/>
      <c r="G11" s="1133" t="s">
        <v>482</v>
      </c>
      <c r="H11" s="1134"/>
      <c r="I11" s="1134"/>
      <c r="J11" s="1135"/>
      <c r="K11" s="267">
        <v>30873</v>
      </c>
      <c r="L11" s="268">
        <v>1606</v>
      </c>
      <c r="M11" s="269">
        <v>10951</v>
      </c>
      <c r="N11" s="270">
        <v>-85.3</v>
      </c>
    </row>
    <row r="12" spans="1:16" ht="13.5" customHeight="1" x14ac:dyDescent="0.15">
      <c r="A12" s="248"/>
      <c r="B12" s="244"/>
      <c r="C12" s="244"/>
      <c r="D12" s="244"/>
      <c r="E12" s="244"/>
      <c r="F12" s="244"/>
      <c r="G12" s="1133" t="s">
        <v>483</v>
      </c>
      <c r="H12" s="1134"/>
      <c r="I12" s="1134"/>
      <c r="J12" s="1135"/>
      <c r="K12" s="267">
        <v>25723</v>
      </c>
      <c r="L12" s="268">
        <v>1338</v>
      </c>
      <c r="M12" s="269">
        <v>416</v>
      </c>
      <c r="N12" s="270">
        <v>221.6</v>
      </c>
    </row>
    <row r="13" spans="1:16" ht="13.5" customHeight="1" x14ac:dyDescent="0.15">
      <c r="A13" s="248"/>
      <c r="B13" s="244"/>
      <c r="C13" s="244"/>
      <c r="D13" s="244"/>
      <c r="E13" s="244"/>
      <c r="F13" s="244"/>
      <c r="G13" s="1133" t="s">
        <v>484</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486</v>
      </c>
      <c r="H14" s="1134"/>
      <c r="I14" s="1134"/>
      <c r="J14" s="1135"/>
      <c r="K14" s="267">
        <v>31012</v>
      </c>
      <c r="L14" s="268">
        <v>1614</v>
      </c>
      <c r="M14" s="269">
        <v>3811</v>
      </c>
      <c r="N14" s="270">
        <v>-57.6</v>
      </c>
    </row>
    <row r="15" spans="1:16" ht="13.5" customHeight="1" x14ac:dyDescent="0.15">
      <c r="A15" s="248"/>
      <c r="B15" s="244"/>
      <c r="C15" s="244"/>
      <c r="D15" s="244"/>
      <c r="E15" s="244"/>
      <c r="F15" s="244"/>
      <c r="G15" s="1133" t="s">
        <v>487</v>
      </c>
      <c r="H15" s="1134"/>
      <c r="I15" s="1134"/>
      <c r="J15" s="1135"/>
      <c r="K15" s="267">
        <v>61523</v>
      </c>
      <c r="L15" s="268">
        <v>3201</v>
      </c>
      <c r="M15" s="269">
        <v>1566</v>
      </c>
      <c r="N15" s="270">
        <v>104.4</v>
      </c>
    </row>
    <row r="16" spans="1:16" x14ac:dyDescent="0.15">
      <c r="A16" s="248"/>
      <c r="B16" s="244"/>
      <c r="C16" s="244"/>
      <c r="D16" s="244"/>
      <c r="E16" s="244"/>
      <c r="F16" s="244"/>
      <c r="G16" s="1136" t="s">
        <v>488</v>
      </c>
      <c r="H16" s="1137"/>
      <c r="I16" s="1137"/>
      <c r="J16" s="1138"/>
      <c r="K16" s="268">
        <v>-188915</v>
      </c>
      <c r="L16" s="268">
        <v>-9829</v>
      </c>
      <c r="M16" s="269">
        <v>-8208</v>
      </c>
      <c r="N16" s="270">
        <v>19.7</v>
      </c>
    </row>
    <row r="17" spans="1:16" x14ac:dyDescent="0.15">
      <c r="A17" s="248"/>
      <c r="B17" s="244"/>
      <c r="C17" s="244"/>
      <c r="D17" s="244"/>
      <c r="E17" s="244"/>
      <c r="F17" s="244"/>
      <c r="G17" s="1136" t="s">
        <v>165</v>
      </c>
      <c r="H17" s="1137"/>
      <c r="I17" s="1137"/>
      <c r="J17" s="1138"/>
      <c r="K17" s="268">
        <v>1951384</v>
      </c>
      <c r="L17" s="268">
        <v>101529</v>
      </c>
      <c r="M17" s="269">
        <v>96567</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12.02</v>
      </c>
      <c r="L21" s="281">
        <v>8.9</v>
      </c>
      <c r="M21" s="282">
        <v>3.12</v>
      </c>
      <c r="N21" s="249"/>
      <c r="O21" s="283"/>
      <c r="P21" s="279"/>
    </row>
    <row r="22" spans="1:16" s="284" customFormat="1" x14ac:dyDescent="0.15">
      <c r="A22" s="279"/>
      <c r="B22" s="249"/>
      <c r="C22" s="249"/>
      <c r="D22" s="249"/>
      <c r="E22" s="249"/>
      <c r="F22" s="249"/>
      <c r="G22" s="1130" t="s">
        <v>494</v>
      </c>
      <c r="H22" s="1131"/>
      <c r="I22" s="1131"/>
      <c r="J22" s="1132"/>
      <c r="K22" s="285">
        <v>93.4</v>
      </c>
      <c r="L22" s="286">
        <v>97.4</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498</v>
      </c>
      <c r="H32" s="1122"/>
      <c r="I32" s="1122"/>
      <c r="J32" s="1123"/>
      <c r="K32" s="294">
        <v>795821</v>
      </c>
      <c r="L32" s="294">
        <v>41406</v>
      </c>
      <c r="M32" s="295">
        <v>47101</v>
      </c>
      <c r="N32" s="296">
        <v>-12.1</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v>22</v>
      </c>
      <c r="N34" s="296" t="s">
        <v>485</v>
      </c>
    </row>
    <row r="35" spans="1:16" ht="27" customHeight="1" x14ac:dyDescent="0.15">
      <c r="A35" s="248"/>
      <c r="B35" s="244"/>
      <c r="C35" s="244"/>
      <c r="D35" s="244"/>
      <c r="E35" s="244"/>
      <c r="F35" s="244"/>
      <c r="G35" s="1121" t="s">
        <v>501</v>
      </c>
      <c r="H35" s="1122"/>
      <c r="I35" s="1122"/>
      <c r="J35" s="1123"/>
      <c r="K35" s="294">
        <v>496171</v>
      </c>
      <c r="L35" s="294">
        <v>25815</v>
      </c>
      <c r="M35" s="295">
        <v>14567</v>
      </c>
      <c r="N35" s="296">
        <v>77.2</v>
      </c>
    </row>
    <row r="36" spans="1:16" ht="27" customHeight="1" x14ac:dyDescent="0.15">
      <c r="A36" s="248"/>
      <c r="B36" s="244"/>
      <c r="C36" s="244"/>
      <c r="D36" s="244"/>
      <c r="E36" s="244"/>
      <c r="F36" s="244"/>
      <c r="G36" s="1121" t="s">
        <v>502</v>
      </c>
      <c r="H36" s="1122"/>
      <c r="I36" s="1122"/>
      <c r="J36" s="1123"/>
      <c r="K36" s="294">
        <v>154175</v>
      </c>
      <c r="L36" s="294">
        <v>8022</v>
      </c>
      <c r="M36" s="295">
        <v>3162</v>
      </c>
      <c r="N36" s="296">
        <v>153.69999999999999</v>
      </c>
    </row>
    <row r="37" spans="1:16" ht="13.5" customHeight="1" x14ac:dyDescent="0.15">
      <c r="A37" s="248"/>
      <c r="B37" s="244"/>
      <c r="C37" s="244"/>
      <c r="D37" s="244"/>
      <c r="E37" s="244"/>
      <c r="F37" s="244"/>
      <c r="G37" s="1121" t="s">
        <v>503</v>
      </c>
      <c r="H37" s="1122"/>
      <c r="I37" s="1122"/>
      <c r="J37" s="1123"/>
      <c r="K37" s="294" t="s">
        <v>485</v>
      </c>
      <c r="L37" s="294" t="s">
        <v>485</v>
      </c>
      <c r="M37" s="295">
        <v>1050</v>
      </c>
      <c r="N37" s="296" t="s">
        <v>485</v>
      </c>
    </row>
    <row r="38" spans="1:16" ht="27" customHeight="1" x14ac:dyDescent="0.15">
      <c r="A38" s="248"/>
      <c r="B38" s="244"/>
      <c r="C38" s="244"/>
      <c r="D38" s="244"/>
      <c r="E38" s="244"/>
      <c r="F38" s="244"/>
      <c r="G38" s="1124" t="s">
        <v>504</v>
      </c>
      <c r="H38" s="1125"/>
      <c r="I38" s="1125"/>
      <c r="J38" s="1126"/>
      <c r="K38" s="297" t="s">
        <v>485</v>
      </c>
      <c r="L38" s="297" t="s">
        <v>485</v>
      </c>
      <c r="M38" s="298">
        <v>8</v>
      </c>
      <c r="N38" s="299" t="s">
        <v>485</v>
      </c>
      <c r="O38" s="293"/>
    </row>
    <row r="39" spans="1:16" x14ac:dyDescent="0.15">
      <c r="A39" s="248"/>
      <c r="B39" s="244"/>
      <c r="C39" s="244"/>
      <c r="D39" s="244"/>
      <c r="E39" s="244"/>
      <c r="F39" s="244"/>
      <c r="G39" s="1124" t="s">
        <v>505</v>
      </c>
      <c r="H39" s="1125"/>
      <c r="I39" s="1125"/>
      <c r="J39" s="1126"/>
      <c r="K39" s="300">
        <v>-28617</v>
      </c>
      <c r="L39" s="300">
        <v>-1489</v>
      </c>
      <c r="M39" s="301">
        <v>-3518</v>
      </c>
      <c r="N39" s="302">
        <v>-57.7</v>
      </c>
      <c r="O39" s="293"/>
    </row>
    <row r="40" spans="1:16" ht="27" customHeight="1" x14ac:dyDescent="0.15">
      <c r="A40" s="248"/>
      <c r="B40" s="244"/>
      <c r="C40" s="244"/>
      <c r="D40" s="244"/>
      <c r="E40" s="244"/>
      <c r="F40" s="244"/>
      <c r="G40" s="1121" t="s">
        <v>506</v>
      </c>
      <c r="H40" s="1122"/>
      <c r="I40" s="1122"/>
      <c r="J40" s="1123"/>
      <c r="K40" s="300">
        <v>-923149</v>
      </c>
      <c r="L40" s="300">
        <v>-48031</v>
      </c>
      <c r="M40" s="301">
        <v>-41712</v>
      </c>
      <c r="N40" s="302">
        <v>15.1</v>
      </c>
      <c r="O40" s="293"/>
    </row>
    <row r="41" spans="1:16" x14ac:dyDescent="0.15">
      <c r="A41" s="248"/>
      <c r="B41" s="244"/>
      <c r="C41" s="244"/>
      <c r="D41" s="244"/>
      <c r="E41" s="244"/>
      <c r="F41" s="244"/>
      <c r="G41" s="1127" t="s">
        <v>276</v>
      </c>
      <c r="H41" s="1128"/>
      <c r="I41" s="1128"/>
      <c r="J41" s="1129"/>
      <c r="K41" s="294">
        <v>494401</v>
      </c>
      <c r="L41" s="300">
        <v>25723</v>
      </c>
      <c r="M41" s="301">
        <v>20682</v>
      </c>
      <c r="N41" s="302">
        <v>24.4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1015646</v>
      </c>
      <c r="J51" s="320">
        <v>52028</v>
      </c>
      <c r="K51" s="321">
        <v>-37.299999999999997</v>
      </c>
      <c r="L51" s="322">
        <v>42839</v>
      </c>
      <c r="M51" s="323">
        <v>-13.3</v>
      </c>
      <c r="N51" s="324">
        <v>-24</v>
      </c>
    </row>
    <row r="52" spans="1:14" x14ac:dyDescent="0.15">
      <c r="A52" s="248"/>
      <c r="B52" s="244"/>
      <c r="C52" s="244"/>
      <c r="D52" s="244"/>
      <c r="E52" s="244"/>
      <c r="F52" s="244"/>
      <c r="G52" s="325"/>
      <c r="H52" s="326" t="s">
        <v>517</v>
      </c>
      <c r="I52" s="327">
        <v>699431</v>
      </c>
      <c r="J52" s="328">
        <v>35830</v>
      </c>
      <c r="K52" s="329">
        <v>-21.4</v>
      </c>
      <c r="L52" s="330">
        <v>22027</v>
      </c>
      <c r="M52" s="331">
        <v>-17.100000000000001</v>
      </c>
      <c r="N52" s="332">
        <v>-4.3</v>
      </c>
    </row>
    <row r="53" spans="1:14" x14ac:dyDescent="0.15">
      <c r="A53" s="248"/>
      <c r="B53" s="244"/>
      <c r="C53" s="244"/>
      <c r="D53" s="244"/>
      <c r="E53" s="244"/>
      <c r="F53" s="244"/>
      <c r="G53" s="310" t="s">
        <v>518</v>
      </c>
      <c r="H53" s="311"/>
      <c r="I53" s="319">
        <v>1300516</v>
      </c>
      <c r="J53" s="320">
        <v>66407</v>
      </c>
      <c r="K53" s="321">
        <v>27.6</v>
      </c>
      <c r="L53" s="322">
        <v>46819</v>
      </c>
      <c r="M53" s="323">
        <v>9.3000000000000007</v>
      </c>
      <c r="N53" s="324">
        <v>18.3</v>
      </c>
    </row>
    <row r="54" spans="1:14" x14ac:dyDescent="0.15">
      <c r="A54" s="248"/>
      <c r="B54" s="244"/>
      <c r="C54" s="244"/>
      <c r="D54" s="244"/>
      <c r="E54" s="244"/>
      <c r="F54" s="244"/>
      <c r="G54" s="325"/>
      <c r="H54" s="326" t="s">
        <v>517</v>
      </c>
      <c r="I54" s="327">
        <v>852237</v>
      </c>
      <c r="J54" s="328">
        <v>43517</v>
      </c>
      <c r="K54" s="329">
        <v>21.5</v>
      </c>
      <c r="L54" s="330">
        <v>24121</v>
      </c>
      <c r="M54" s="331">
        <v>9.5</v>
      </c>
      <c r="N54" s="332">
        <v>12</v>
      </c>
    </row>
    <row r="55" spans="1:14" x14ac:dyDescent="0.15">
      <c r="A55" s="248"/>
      <c r="B55" s="244"/>
      <c r="C55" s="244"/>
      <c r="D55" s="244"/>
      <c r="E55" s="244"/>
      <c r="F55" s="244"/>
      <c r="G55" s="310" t="s">
        <v>519</v>
      </c>
      <c r="H55" s="311"/>
      <c r="I55" s="319">
        <v>1462393</v>
      </c>
      <c r="J55" s="320">
        <v>74937</v>
      </c>
      <c r="K55" s="321">
        <v>12.8</v>
      </c>
      <c r="L55" s="322">
        <v>53270</v>
      </c>
      <c r="M55" s="323">
        <v>13.8</v>
      </c>
      <c r="N55" s="324">
        <v>-1</v>
      </c>
    </row>
    <row r="56" spans="1:14" x14ac:dyDescent="0.15">
      <c r="A56" s="248"/>
      <c r="B56" s="244"/>
      <c r="C56" s="244"/>
      <c r="D56" s="244"/>
      <c r="E56" s="244"/>
      <c r="F56" s="244"/>
      <c r="G56" s="325"/>
      <c r="H56" s="326" t="s">
        <v>517</v>
      </c>
      <c r="I56" s="327">
        <v>755350</v>
      </c>
      <c r="J56" s="328">
        <v>38706</v>
      </c>
      <c r="K56" s="329">
        <v>-11.1</v>
      </c>
      <c r="L56" s="330">
        <v>24316</v>
      </c>
      <c r="M56" s="331">
        <v>0.8</v>
      </c>
      <c r="N56" s="332">
        <v>-11.9</v>
      </c>
    </row>
    <row r="57" spans="1:14" x14ac:dyDescent="0.15">
      <c r="A57" s="248"/>
      <c r="B57" s="244"/>
      <c r="C57" s="244"/>
      <c r="D57" s="244"/>
      <c r="E57" s="244"/>
      <c r="F57" s="244"/>
      <c r="G57" s="310" t="s">
        <v>520</v>
      </c>
      <c r="H57" s="311"/>
      <c r="I57" s="319">
        <v>1250619</v>
      </c>
      <c r="J57" s="320">
        <v>64591</v>
      </c>
      <c r="K57" s="321">
        <v>-13.8</v>
      </c>
      <c r="L57" s="322">
        <v>53292</v>
      </c>
      <c r="M57" s="323">
        <v>0</v>
      </c>
      <c r="N57" s="324">
        <v>-13.8</v>
      </c>
    </row>
    <row r="58" spans="1:14" x14ac:dyDescent="0.15">
      <c r="A58" s="248"/>
      <c r="B58" s="244"/>
      <c r="C58" s="244"/>
      <c r="D58" s="244"/>
      <c r="E58" s="244"/>
      <c r="F58" s="244"/>
      <c r="G58" s="325"/>
      <c r="H58" s="326" t="s">
        <v>517</v>
      </c>
      <c r="I58" s="327">
        <v>552029</v>
      </c>
      <c r="J58" s="328">
        <v>28511</v>
      </c>
      <c r="K58" s="329">
        <v>-26.3</v>
      </c>
      <c r="L58" s="330">
        <v>28900</v>
      </c>
      <c r="M58" s="331">
        <v>18.899999999999999</v>
      </c>
      <c r="N58" s="332">
        <v>-45.2</v>
      </c>
    </row>
    <row r="59" spans="1:14" x14ac:dyDescent="0.15">
      <c r="A59" s="248"/>
      <c r="B59" s="244"/>
      <c r="C59" s="244"/>
      <c r="D59" s="244"/>
      <c r="E59" s="244"/>
      <c r="F59" s="244"/>
      <c r="G59" s="310" t="s">
        <v>521</v>
      </c>
      <c r="H59" s="311"/>
      <c r="I59" s="319">
        <v>2282285</v>
      </c>
      <c r="J59" s="320">
        <v>118745</v>
      </c>
      <c r="K59" s="321">
        <v>83.8</v>
      </c>
      <c r="L59" s="322">
        <v>69469</v>
      </c>
      <c r="M59" s="323">
        <v>30.4</v>
      </c>
      <c r="N59" s="324">
        <v>53.4</v>
      </c>
    </row>
    <row r="60" spans="1:14" x14ac:dyDescent="0.15">
      <c r="A60" s="248"/>
      <c r="B60" s="244"/>
      <c r="C60" s="244"/>
      <c r="D60" s="244"/>
      <c r="E60" s="244"/>
      <c r="F60" s="244"/>
      <c r="G60" s="325"/>
      <c r="H60" s="326" t="s">
        <v>517</v>
      </c>
      <c r="I60" s="333">
        <v>1992952</v>
      </c>
      <c r="J60" s="328">
        <v>103692</v>
      </c>
      <c r="K60" s="329">
        <v>263.7</v>
      </c>
      <c r="L60" s="330">
        <v>38215</v>
      </c>
      <c r="M60" s="331">
        <v>32.200000000000003</v>
      </c>
      <c r="N60" s="332">
        <v>231.5</v>
      </c>
    </row>
    <row r="61" spans="1:14" x14ac:dyDescent="0.15">
      <c r="A61" s="248"/>
      <c r="B61" s="244"/>
      <c r="C61" s="244"/>
      <c r="D61" s="244"/>
      <c r="E61" s="244"/>
      <c r="F61" s="244"/>
      <c r="G61" s="310" t="s">
        <v>522</v>
      </c>
      <c r="H61" s="334"/>
      <c r="I61" s="335">
        <v>1462292</v>
      </c>
      <c r="J61" s="336">
        <v>75342</v>
      </c>
      <c r="K61" s="337">
        <v>14.6</v>
      </c>
      <c r="L61" s="338">
        <v>53138</v>
      </c>
      <c r="M61" s="339">
        <v>8</v>
      </c>
      <c r="N61" s="324">
        <v>6.6</v>
      </c>
    </row>
    <row r="62" spans="1:14" x14ac:dyDescent="0.15">
      <c r="A62" s="248"/>
      <c r="B62" s="244"/>
      <c r="C62" s="244"/>
      <c r="D62" s="244"/>
      <c r="E62" s="244"/>
      <c r="F62" s="244"/>
      <c r="G62" s="325"/>
      <c r="H62" s="326" t="s">
        <v>517</v>
      </c>
      <c r="I62" s="327">
        <v>970400</v>
      </c>
      <c r="J62" s="328">
        <v>50051</v>
      </c>
      <c r="K62" s="329">
        <v>45.3</v>
      </c>
      <c r="L62" s="330">
        <v>27516</v>
      </c>
      <c r="M62" s="331">
        <v>8.9</v>
      </c>
      <c r="N62" s="332">
        <v>36.4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36.61</v>
      </c>
      <c r="G47" s="12">
        <v>37.36</v>
      </c>
      <c r="H47" s="12">
        <v>38.39</v>
      </c>
      <c r="I47" s="12">
        <v>42.58</v>
      </c>
      <c r="J47" s="13">
        <v>45.03</v>
      </c>
    </row>
    <row r="48" spans="2:10" ht="57.75" customHeight="1" x14ac:dyDescent="0.15">
      <c r="B48" s="14"/>
      <c r="C48" s="1141" t="s">
        <v>4</v>
      </c>
      <c r="D48" s="1141"/>
      <c r="E48" s="1142"/>
      <c r="F48" s="15">
        <v>5.31</v>
      </c>
      <c r="G48" s="16">
        <v>6.23</v>
      </c>
      <c r="H48" s="16">
        <v>5.64</v>
      </c>
      <c r="I48" s="16">
        <v>6</v>
      </c>
      <c r="J48" s="17">
        <v>5.0999999999999996</v>
      </c>
    </row>
    <row r="49" spans="2:10" ht="57.75" customHeight="1" thickBot="1" x14ac:dyDescent="0.2">
      <c r="B49" s="18"/>
      <c r="C49" s="1143" t="s">
        <v>5</v>
      </c>
      <c r="D49" s="1143"/>
      <c r="E49" s="1144"/>
      <c r="F49" s="19">
        <v>6.55</v>
      </c>
      <c r="G49" s="20">
        <v>1.32</v>
      </c>
      <c r="H49" s="20">
        <v>0.41</v>
      </c>
      <c r="I49" s="20">
        <v>4.21</v>
      </c>
      <c r="J49" s="21">
        <v>2.5099999999999998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10.039999999999999</v>
      </c>
      <c r="G34" s="33">
        <v>11.55</v>
      </c>
      <c r="H34" s="33">
        <v>11.47</v>
      </c>
      <c r="I34" s="33">
        <v>9.89</v>
      </c>
      <c r="J34" s="34">
        <v>9.2899999999999991</v>
      </c>
      <c r="K34" s="22"/>
      <c r="L34" s="22"/>
      <c r="M34" s="22"/>
      <c r="N34" s="22"/>
      <c r="O34" s="22"/>
      <c r="P34" s="22"/>
    </row>
    <row r="35" spans="1:16" ht="39" customHeight="1" x14ac:dyDescent="0.15">
      <c r="A35" s="22"/>
      <c r="B35" s="35"/>
      <c r="C35" s="1145" t="s">
        <v>530</v>
      </c>
      <c r="D35" s="1146"/>
      <c r="E35" s="1147"/>
      <c r="F35" s="36">
        <v>5.3</v>
      </c>
      <c r="G35" s="37">
        <v>6.23</v>
      </c>
      <c r="H35" s="37">
        <v>5.63</v>
      </c>
      <c r="I35" s="37">
        <v>5.99</v>
      </c>
      <c r="J35" s="38">
        <v>5.09</v>
      </c>
      <c r="K35" s="22"/>
      <c r="L35" s="22"/>
      <c r="M35" s="22"/>
      <c r="N35" s="22"/>
      <c r="O35" s="22"/>
      <c r="P35" s="22"/>
    </row>
    <row r="36" spans="1:16" ht="39" customHeight="1" x14ac:dyDescent="0.15">
      <c r="A36" s="22"/>
      <c r="B36" s="35"/>
      <c r="C36" s="1145" t="s">
        <v>531</v>
      </c>
      <c r="D36" s="1146"/>
      <c r="E36" s="1147"/>
      <c r="F36" s="36">
        <v>1.8</v>
      </c>
      <c r="G36" s="37">
        <v>1.77</v>
      </c>
      <c r="H36" s="37">
        <v>1.18</v>
      </c>
      <c r="I36" s="37">
        <v>0.41</v>
      </c>
      <c r="J36" s="38">
        <v>1.18</v>
      </c>
      <c r="K36" s="22"/>
      <c r="L36" s="22"/>
      <c r="M36" s="22"/>
      <c r="N36" s="22"/>
      <c r="O36" s="22"/>
      <c r="P36" s="22"/>
    </row>
    <row r="37" spans="1:16" ht="39" customHeight="1" x14ac:dyDescent="0.15">
      <c r="A37" s="22"/>
      <c r="B37" s="35"/>
      <c r="C37" s="1145" t="s">
        <v>532</v>
      </c>
      <c r="D37" s="1146"/>
      <c r="E37" s="1147"/>
      <c r="F37" s="36">
        <v>0.14000000000000001</v>
      </c>
      <c r="G37" s="37">
        <v>0.93</v>
      </c>
      <c r="H37" s="37">
        <v>0.64</v>
      </c>
      <c r="I37" s="37">
        <v>0.84</v>
      </c>
      <c r="J37" s="38">
        <v>0.42</v>
      </c>
      <c r="K37" s="22"/>
      <c r="L37" s="22"/>
      <c r="M37" s="22"/>
      <c r="N37" s="22"/>
      <c r="O37" s="22"/>
      <c r="P37" s="22"/>
    </row>
    <row r="38" spans="1:16" ht="39" customHeight="1" x14ac:dyDescent="0.15">
      <c r="A38" s="22"/>
      <c r="B38" s="35"/>
      <c r="C38" s="1145" t="s">
        <v>533</v>
      </c>
      <c r="D38" s="1146"/>
      <c r="E38" s="1147"/>
      <c r="F38" s="36">
        <v>0.06</v>
      </c>
      <c r="G38" s="37">
        <v>7.0000000000000007E-2</v>
      </c>
      <c r="H38" s="37">
        <v>0.12</v>
      </c>
      <c r="I38" s="37">
        <v>0.02</v>
      </c>
      <c r="J38" s="38">
        <v>0.25</v>
      </c>
      <c r="K38" s="22"/>
      <c r="L38" s="22"/>
      <c r="M38" s="22"/>
      <c r="N38" s="22"/>
      <c r="O38" s="22"/>
      <c r="P38" s="22"/>
    </row>
    <row r="39" spans="1:16" ht="39" customHeight="1" x14ac:dyDescent="0.15">
      <c r="A39" s="22"/>
      <c r="B39" s="35"/>
      <c r="C39" s="1145" t="s">
        <v>534</v>
      </c>
      <c r="D39" s="1146"/>
      <c r="E39" s="1147"/>
      <c r="F39" s="36">
        <v>0.04</v>
      </c>
      <c r="G39" s="37">
        <v>0.04</v>
      </c>
      <c r="H39" s="37">
        <v>0.03</v>
      </c>
      <c r="I39" s="37">
        <v>0</v>
      </c>
      <c r="J39" s="38">
        <v>0.05</v>
      </c>
      <c r="K39" s="22"/>
      <c r="L39" s="22"/>
      <c r="M39" s="22"/>
      <c r="N39" s="22"/>
      <c r="O39" s="22"/>
      <c r="P39" s="22"/>
    </row>
    <row r="40" spans="1:16" ht="39" customHeight="1" x14ac:dyDescent="0.15">
      <c r="A40" s="22"/>
      <c r="B40" s="35"/>
      <c r="C40" s="1145" t="s">
        <v>535</v>
      </c>
      <c r="D40" s="1146"/>
      <c r="E40" s="1147"/>
      <c r="F40" s="36">
        <v>0</v>
      </c>
      <c r="G40" s="37">
        <v>0</v>
      </c>
      <c r="H40" s="37" t="s">
        <v>536</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0.06</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996</v>
      </c>
      <c r="L45" s="60">
        <v>982</v>
      </c>
      <c r="M45" s="60">
        <v>900</v>
      </c>
      <c r="N45" s="60">
        <v>864</v>
      </c>
      <c r="O45" s="61">
        <v>796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14</v>
      </c>
      <c r="F48" s="1155"/>
      <c r="G48" s="1155"/>
      <c r="H48" s="1155"/>
      <c r="I48" s="1155"/>
      <c r="J48" s="1156"/>
      <c r="K48" s="63">
        <v>494</v>
      </c>
      <c r="L48" s="64">
        <v>498</v>
      </c>
      <c r="M48" s="64">
        <v>514</v>
      </c>
      <c r="N48" s="64">
        <v>512</v>
      </c>
      <c r="O48" s="65">
        <v>496</v>
      </c>
      <c r="P48" s="48"/>
      <c r="Q48" s="48"/>
      <c r="R48" s="48"/>
      <c r="S48" s="48"/>
      <c r="T48" s="48"/>
      <c r="U48" s="48"/>
    </row>
    <row r="49" spans="1:21" ht="30.75" customHeight="1" x14ac:dyDescent="0.15">
      <c r="A49" s="48"/>
      <c r="B49" s="1163"/>
      <c r="C49" s="1164"/>
      <c r="D49" s="62"/>
      <c r="E49" s="1155" t="s">
        <v>15</v>
      </c>
      <c r="F49" s="1155"/>
      <c r="G49" s="1155"/>
      <c r="H49" s="1155"/>
      <c r="I49" s="1155"/>
      <c r="J49" s="1156"/>
      <c r="K49" s="63">
        <v>171</v>
      </c>
      <c r="L49" s="64">
        <v>164</v>
      </c>
      <c r="M49" s="64">
        <v>211</v>
      </c>
      <c r="N49" s="64">
        <v>171</v>
      </c>
      <c r="O49" s="65">
        <v>154</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923</v>
      </c>
      <c r="L52" s="64">
        <v>927</v>
      </c>
      <c r="M52" s="64">
        <v>940</v>
      </c>
      <c r="N52" s="64">
        <v>959</v>
      </c>
      <c r="O52" s="65">
        <v>952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738</v>
      </c>
      <c r="L53" s="69">
        <v>717</v>
      </c>
      <c r="M53" s="69">
        <v>685</v>
      </c>
      <c r="N53" s="69">
        <v>588</v>
      </c>
      <c r="O53" s="70">
        <v>494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43" activeCellId="1" sqref="I41 I43:I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81" t="s">
        <v>23</v>
      </c>
      <c r="C41" s="1182"/>
      <c r="D41" s="81"/>
      <c r="E41" s="1183" t="s">
        <v>24</v>
      </c>
      <c r="F41" s="1183"/>
      <c r="G41" s="1183"/>
      <c r="H41" s="1184"/>
      <c r="I41" s="82">
        <v>7876</v>
      </c>
      <c r="J41" s="83">
        <v>7686</v>
      </c>
      <c r="K41" s="83">
        <v>7613</v>
      </c>
      <c r="L41" s="83">
        <v>7656</v>
      </c>
      <c r="M41" s="84">
        <v>8618</v>
      </c>
    </row>
    <row r="42" spans="2:13" ht="27.75" customHeight="1" x14ac:dyDescent="0.15">
      <c r="B42" s="1171"/>
      <c r="C42" s="1172"/>
      <c r="D42" s="85"/>
      <c r="E42" s="1175" t="s">
        <v>25</v>
      </c>
      <c r="F42" s="1175"/>
      <c r="G42" s="1175"/>
      <c r="H42" s="1176"/>
      <c r="I42" s="86" t="s">
        <v>485</v>
      </c>
      <c r="J42" s="87" t="s">
        <v>485</v>
      </c>
      <c r="K42" s="87" t="s">
        <v>485</v>
      </c>
      <c r="L42" s="87" t="s">
        <v>485</v>
      </c>
      <c r="M42" s="88" t="s">
        <v>485</v>
      </c>
    </row>
    <row r="43" spans="2:13" ht="27.75" customHeight="1" x14ac:dyDescent="0.15">
      <c r="B43" s="1171"/>
      <c r="C43" s="1172"/>
      <c r="D43" s="85"/>
      <c r="E43" s="1175" t="s">
        <v>26</v>
      </c>
      <c r="F43" s="1175"/>
      <c r="G43" s="1175"/>
      <c r="H43" s="1176"/>
      <c r="I43" s="86">
        <v>4690</v>
      </c>
      <c r="J43" s="87">
        <v>4385</v>
      </c>
      <c r="K43" s="87">
        <v>4039</v>
      </c>
      <c r="L43" s="87">
        <v>3749</v>
      </c>
      <c r="M43" s="88">
        <v>3385</v>
      </c>
    </row>
    <row r="44" spans="2:13" ht="27.75" customHeight="1" x14ac:dyDescent="0.15">
      <c r="B44" s="1171"/>
      <c r="C44" s="1172"/>
      <c r="D44" s="85"/>
      <c r="E44" s="1175" t="s">
        <v>27</v>
      </c>
      <c r="F44" s="1175"/>
      <c r="G44" s="1175"/>
      <c r="H44" s="1176"/>
      <c r="I44" s="86">
        <v>2203</v>
      </c>
      <c r="J44" s="87">
        <v>1972</v>
      </c>
      <c r="K44" s="87">
        <v>1782</v>
      </c>
      <c r="L44" s="87">
        <v>1603</v>
      </c>
      <c r="M44" s="88">
        <v>1554</v>
      </c>
    </row>
    <row r="45" spans="2:13" ht="27.75" customHeight="1" x14ac:dyDescent="0.15">
      <c r="B45" s="1171"/>
      <c r="C45" s="1172"/>
      <c r="D45" s="85"/>
      <c r="E45" s="1175" t="s">
        <v>28</v>
      </c>
      <c r="F45" s="1175"/>
      <c r="G45" s="1175"/>
      <c r="H45" s="1176"/>
      <c r="I45" s="86">
        <v>2194</v>
      </c>
      <c r="J45" s="87">
        <v>2197</v>
      </c>
      <c r="K45" s="87">
        <v>2169</v>
      </c>
      <c r="L45" s="87">
        <v>2065</v>
      </c>
      <c r="M45" s="88">
        <v>2007</v>
      </c>
    </row>
    <row r="46" spans="2:13" ht="27.75" customHeight="1" x14ac:dyDescent="0.15">
      <c r="B46" s="1171"/>
      <c r="C46" s="1172"/>
      <c r="D46" s="85"/>
      <c r="E46" s="1175" t="s">
        <v>29</v>
      </c>
      <c r="F46" s="1175"/>
      <c r="G46" s="1175"/>
      <c r="H46" s="1176"/>
      <c r="I46" s="86" t="s">
        <v>485</v>
      </c>
      <c r="J46" s="87" t="s">
        <v>485</v>
      </c>
      <c r="K46" s="87" t="s">
        <v>485</v>
      </c>
      <c r="L46" s="87" t="s">
        <v>485</v>
      </c>
      <c r="M46" s="88" t="s">
        <v>485</v>
      </c>
    </row>
    <row r="47" spans="2:13" ht="27.75" customHeight="1" x14ac:dyDescent="0.15">
      <c r="B47" s="1171"/>
      <c r="C47" s="1172"/>
      <c r="D47" s="85"/>
      <c r="E47" s="1175" t="s">
        <v>30</v>
      </c>
      <c r="F47" s="1175"/>
      <c r="G47" s="1175"/>
      <c r="H47" s="1176"/>
      <c r="I47" s="86" t="s">
        <v>485</v>
      </c>
      <c r="J47" s="87" t="s">
        <v>485</v>
      </c>
      <c r="K47" s="87" t="s">
        <v>485</v>
      </c>
      <c r="L47" s="87" t="s">
        <v>485</v>
      </c>
      <c r="M47" s="88" t="s">
        <v>485</v>
      </c>
    </row>
    <row r="48" spans="2:13" ht="27.75" customHeight="1" x14ac:dyDescent="0.15">
      <c r="B48" s="1173"/>
      <c r="C48" s="1174"/>
      <c r="D48" s="85"/>
      <c r="E48" s="1175" t="s">
        <v>31</v>
      </c>
      <c r="F48" s="1175"/>
      <c r="G48" s="1175"/>
      <c r="H48" s="1176"/>
      <c r="I48" s="86" t="s">
        <v>485</v>
      </c>
      <c r="J48" s="87" t="s">
        <v>485</v>
      </c>
      <c r="K48" s="87" t="s">
        <v>485</v>
      </c>
      <c r="L48" s="87" t="s">
        <v>485</v>
      </c>
      <c r="M48" s="88" t="s">
        <v>485</v>
      </c>
    </row>
    <row r="49" spans="2:13" ht="27.75" customHeight="1" x14ac:dyDescent="0.15">
      <c r="B49" s="1169" t="s">
        <v>32</v>
      </c>
      <c r="C49" s="1170"/>
      <c r="D49" s="89"/>
      <c r="E49" s="1175" t="s">
        <v>33</v>
      </c>
      <c r="F49" s="1175"/>
      <c r="G49" s="1175"/>
      <c r="H49" s="1176"/>
      <c r="I49" s="86">
        <v>3070</v>
      </c>
      <c r="J49" s="87">
        <v>3039</v>
      </c>
      <c r="K49" s="87">
        <v>3097</v>
      </c>
      <c r="L49" s="87">
        <v>3307</v>
      </c>
      <c r="M49" s="88">
        <v>3429</v>
      </c>
    </row>
    <row r="50" spans="2:13" ht="27.75" customHeight="1" x14ac:dyDescent="0.15">
      <c r="B50" s="1171"/>
      <c r="C50" s="1172"/>
      <c r="D50" s="85"/>
      <c r="E50" s="1175" t="s">
        <v>34</v>
      </c>
      <c r="F50" s="1175"/>
      <c r="G50" s="1175"/>
      <c r="H50" s="1176"/>
      <c r="I50" s="86">
        <v>377</v>
      </c>
      <c r="J50" s="87">
        <v>328</v>
      </c>
      <c r="K50" s="87">
        <v>277</v>
      </c>
      <c r="L50" s="87">
        <v>254</v>
      </c>
      <c r="M50" s="88">
        <v>231</v>
      </c>
    </row>
    <row r="51" spans="2:13" ht="27.75" customHeight="1" x14ac:dyDescent="0.15">
      <c r="B51" s="1173"/>
      <c r="C51" s="1174"/>
      <c r="D51" s="85"/>
      <c r="E51" s="1175" t="s">
        <v>35</v>
      </c>
      <c r="F51" s="1175"/>
      <c r="G51" s="1175"/>
      <c r="H51" s="1176"/>
      <c r="I51" s="86">
        <v>10037</v>
      </c>
      <c r="J51" s="87">
        <v>9904</v>
      </c>
      <c r="K51" s="87">
        <v>9830</v>
      </c>
      <c r="L51" s="87">
        <v>9435</v>
      </c>
      <c r="M51" s="88">
        <v>10551</v>
      </c>
    </row>
    <row r="52" spans="2:13" ht="27.75" customHeight="1" thickBot="1" x14ac:dyDescent="0.2">
      <c r="B52" s="1177" t="s">
        <v>36</v>
      </c>
      <c r="C52" s="1178"/>
      <c r="D52" s="90"/>
      <c r="E52" s="1179" t="s">
        <v>37</v>
      </c>
      <c r="F52" s="1179"/>
      <c r="G52" s="1179"/>
      <c r="H52" s="1180"/>
      <c r="I52" s="91">
        <v>3479</v>
      </c>
      <c r="J52" s="92">
        <v>2969</v>
      </c>
      <c r="K52" s="92">
        <v>2400</v>
      </c>
      <c r="L52" s="92">
        <v>2076</v>
      </c>
      <c r="M52" s="93">
        <v>1354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52028</v>
      </c>
      <c r="E3" s="116"/>
      <c r="F3" s="117">
        <v>42839</v>
      </c>
      <c r="G3" s="118"/>
      <c r="H3" s="119"/>
    </row>
    <row r="4" spans="1:8" x14ac:dyDescent="0.15">
      <c r="A4" s="120"/>
      <c r="B4" s="121"/>
      <c r="C4" s="122"/>
      <c r="D4" s="123">
        <v>35830</v>
      </c>
      <c r="E4" s="124"/>
      <c r="F4" s="125">
        <v>22027</v>
      </c>
      <c r="G4" s="126"/>
      <c r="H4" s="127"/>
    </row>
    <row r="5" spans="1:8" x14ac:dyDescent="0.15">
      <c r="A5" s="108" t="s">
        <v>518</v>
      </c>
      <c r="B5" s="113"/>
      <c r="C5" s="114"/>
      <c r="D5" s="115">
        <v>66407</v>
      </c>
      <c r="E5" s="116"/>
      <c r="F5" s="117">
        <v>46819</v>
      </c>
      <c r="G5" s="118"/>
      <c r="H5" s="119"/>
    </row>
    <row r="6" spans="1:8" x14ac:dyDescent="0.15">
      <c r="A6" s="120"/>
      <c r="B6" s="121"/>
      <c r="C6" s="122"/>
      <c r="D6" s="123">
        <v>43517</v>
      </c>
      <c r="E6" s="124"/>
      <c r="F6" s="125">
        <v>24121</v>
      </c>
      <c r="G6" s="126"/>
      <c r="H6" s="127"/>
    </row>
    <row r="7" spans="1:8" x14ac:dyDescent="0.15">
      <c r="A7" s="108" t="s">
        <v>519</v>
      </c>
      <c r="B7" s="113"/>
      <c r="C7" s="114"/>
      <c r="D7" s="115">
        <v>74937</v>
      </c>
      <c r="E7" s="116"/>
      <c r="F7" s="117">
        <v>53270</v>
      </c>
      <c r="G7" s="118"/>
      <c r="H7" s="119"/>
    </row>
    <row r="8" spans="1:8" x14ac:dyDescent="0.15">
      <c r="A8" s="120"/>
      <c r="B8" s="121"/>
      <c r="C8" s="122"/>
      <c r="D8" s="123">
        <v>38706</v>
      </c>
      <c r="E8" s="124"/>
      <c r="F8" s="125">
        <v>24316</v>
      </c>
      <c r="G8" s="126"/>
      <c r="H8" s="127"/>
    </row>
    <row r="9" spans="1:8" x14ac:dyDescent="0.15">
      <c r="A9" s="108" t="s">
        <v>520</v>
      </c>
      <c r="B9" s="113"/>
      <c r="C9" s="114"/>
      <c r="D9" s="115">
        <v>64591</v>
      </c>
      <c r="E9" s="116"/>
      <c r="F9" s="117">
        <v>53292</v>
      </c>
      <c r="G9" s="118"/>
      <c r="H9" s="119"/>
    </row>
    <row r="10" spans="1:8" x14ac:dyDescent="0.15">
      <c r="A10" s="120"/>
      <c r="B10" s="121"/>
      <c r="C10" s="122"/>
      <c r="D10" s="123">
        <v>28511</v>
      </c>
      <c r="E10" s="124"/>
      <c r="F10" s="125">
        <v>28900</v>
      </c>
      <c r="G10" s="126"/>
      <c r="H10" s="127"/>
    </row>
    <row r="11" spans="1:8" x14ac:dyDescent="0.15">
      <c r="A11" s="108" t="s">
        <v>521</v>
      </c>
      <c r="B11" s="113"/>
      <c r="C11" s="114"/>
      <c r="D11" s="115">
        <v>118745</v>
      </c>
      <c r="E11" s="116"/>
      <c r="F11" s="117">
        <v>69469</v>
      </c>
      <c r="G11" s="118"/>
      <c r="H11" s="119"/>
    </row>
    <row r="12" spans="1:8" x14ac:dyDescent="0.15">
      <c r="A12" s="120"/>
      <c r="B12" s="121"/>
      <c r="C12" s="128"/>
      <c r="D12" s="123">
        <v>103692</v>
      </c>
      <c r="E12" s="124"/>
      <c r="F12" s="125">
        <v>38215</v>
      </c>
      <c r="G12" s="126"/>
      <c r="H12" s="127"/>
    </row>
    <row r="13" spans="1:8" x14ac:dyDescent="0.15">
      <c r="A13" s="108"/>
      <c r="B13" s="113"/>
      <c r="C13" s="129"/>
      <c r="D13" s="130">
        <v>75342</v>
      </c>
      <c r="E13" s="131"/>
      <c r="F13" s="132">
        <v>53138</v>
      </c>
      <c r="G13" s="133"/>
      <c r="H13" s="119"/>
    </row>
    <row r="14" spans="1:8" x14ac:dyDescent="0.15">
      <c r="A14" s="120"/>
      <c r="B14" s="121"/>
      <c r="C14" s="122"/>
      <c r="D14" s="123">
        <v>50051</v>
      </c>
      <c r="E14" s="124"/>
      <c r="F14" s="125">
        <v>27516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5.31</v>
      </c>
      <c r="C19" s="134">
        <f>ROUND(VALUE(SUBSTITUTE(実質収支比率等に係る経年分析!G$48,"▲","-")),2)</f>
        <v>6.23</v>
      </c>
      <c r="D19" s="134">
        <f>ROUND(VALUE(SUBSTITUTE(実質収支比率等に係る経年分析!H$48,"▲","-")),2)</f>
        <v>5.64</v>
      </c>
      <c r="E19" s="134">
        <f>ROUND(VALUE(SUBSTITUTE(実質収支比率等に係る経年分析!I$48,"▲","-")),2)</f>
        <v>6</v>
      </c>
      <c r="F19" s="134">
        <f>ROUND(VALUE(SUBSTITUTE(実質収支比率等に係る経年分析!J$48,"▲","-")),2)</f>
        <v>5.0999999999999996</v>
      </c>
    </row>
    <row r="20" spans="1:11" x14ac:dyDescent="0.15">
      <c r="A20" s="134" t="s">
        <v>42</v>
      </c>
      <c r="B20" s="134">
        <f>ROUND(VALUE(SUBSTITUTE(実質収支比率等に係る経年分析!F$47,"▲","-")),2)</f>
        <v>36.61</v>
      </c>
      <c r="C20" s="134">
        <f>ROUND(VALUE(SUBSTITUTE(実質収支比率等に係る経年分析!G$47,"▲","-")),2)</f>
        <v>37.36</v>
      </c>
      <c r="D20" s="134">
        <f>ROUND(VALUE(SUBSTITUTE(実質収支比率等に係る経年分析!H$47,"▲","-")),2)</f>
        <v>38.39</v>
      </c>
      <c r="E20" s="134">
        <f>ROUND(VALUE(SUBSTITUTE(実質収支比率等に係る経年分析!I$47,"▲","-")),2)</f>
        <v>42.58</v>
      </c>
      <c r="F20" s="134">
        <f>ROUND(VALUE(SUBSTITUTE(実質収支比率等に係る経年分析!J$47,"▲","-")),2)</f>
        <v>45.03</v>
      </c>
    </row>
    <row r="21" spans="1:11" x14ac:dyDescent="0.15">
      <c r="A21" s="134" t="s">
        <v>43</v>
      </c>
      <c r="B21" s="134">
        <f>IF(ISNUMBER(VALUE(SUBSTITUTE(実質収支比率等に係る経年分析!F$49,"▲","-"))),ROUND(VALUE(SUBSTITUTE(実質収支比率等に係る経年分析!F$49,"▲","-")),2),NA())</f>
        <v>6.55</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4.21</v>
      </c>
      <c r="F21" s="134">
        <f>IF(ISNUMBER(VALUE(SUBSTITUTE(実質収支比率等に係る経年分析!J$49,"▲","-"))),ROUND(VALUE(SUBSTITUTE(実質収支比率等に係る経年分析!J$49,"▲","-")),2),NA())</f>
        <v>2.5099999999999998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x14ac:dyDescent="0.15">
      <c r="A36" s="135" t="str">
        <f>IF(連結実質赤字比率に係る赤字・黒字の構成分析!C$34="",NA(),連結実質赤字比率に係る赤字・黒字の構成分析!C$34)</f>
        <v>上水道事業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10.039999999999999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9.2899999999999991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923</v>
      </c>
      <c r="E42" s="136"/>
      <c r="F42" s="136"/>
      <c r="G42" s="136">
        <f>'実質公債費比率（分子）の構造'!L$52</f>
        <v>927</v>
      </c>
      <c r="H42" s="136"/>
      <c r="I42" s="136"/>
      <c r="J42" s="136">
        <f>'実質公債費比率（分子）の構造'!M$52</f>
        <v>940</v>
      </c>
      <c r="K42" s="136"/>
      <c r="L42" s="136"/>
      <c r="M42" s="136">
        <f>'実質公債費比率（分子）の構造'!N$52</f>
        <v>959</v>
      </c>
      <c r="N42" s="136"/>
      <c r="O42" s="136"/>
      <c r="P42" s="136">
        <f>'実質公債費比率（分子）の構造'!O$52</f>
        <v>952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171</v>
      </c>
      <c r="C45" s="136"/>
      <c r="D45" s="136"/>
      <c r="E45" s="136">
        <f>'実質公債費比率（分子）の構造'!L$49</f>
        <v>164</v>
      </c>
      <c r="F45" s="136"/>
      <c r="G45" s="136"/>
      <c r="H45" s="136">
        <f>'実質公債費比率（分子）の構造'!M$49</f>
        <v>211</v>
      </c>
      <c r="I45" s="136"/>
      <c r="J45" s="136"/>
      <c r="K45" s="136">
        <f>'実質公債費比率（分子）の構造'!N$49</f>
        <v>171</v>
      </c>
      <c r="L45" s="136"/>
      <c r="M45" s="136"/>
      <c r="N45" s="136">
        <f>'実質公債費比率（分子）の構造'!O$49</f>
        <v>154</v>
      </c>
      <c r="O45" s="136"/>
      <c r="P45" s="136"/>
    </row>
    <row r="46" spans="1:16" x14ac:dyDescent="0.15">
      <c r="A46" s="136" t="s">
        <v>54</v>
      </c>
      <c r="B46" s="136">
        <f>'実質公債費比率（分子）の構造'!K$48</f>
        <v>494</v>
      </c>
      <c r="C46" s="136"/>
      <c r="D46" s="136"/>
      <c r="E46" s="136">
        <f>'実質公債費比率（分子）の構造'!L$48</f>
        <v>498</v>
      </c>
      <c r="F46" s="136"/>
      <c r="G46" s="136"/>
      <c r="H46" s="136">
        <f>'実質公債費比率（分子）の構造'!M$48</f>
        <v>514</v>
      </c>
      <c r="I46" s="136"/>
      <c r="J46" s="136"/>
      <c r="K46" s="136">
        <f>'実質公債費比率（分子）の構造'!N$48</f>
        <v>512</v>
      </c>
      <c r="L46" s="136"/>
      <c r="M46" s="136"/>
      <c r="N46" s="136">
        <f>'実質公債費比率（分子）の構造'!O$48</f>
        <v>496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996</v>
      </c>
      <c r="C49" s="136"/>
      <c r="D49" s="136"/>
      <c r="E49" s="136">
        <f>'実質公債費比率（分子）の構造'!L$45</f>
        <v>982</v>
      </c>
      <c r="F49" s="136"/>
      <c r="G49" s="136"/>
      <c r="H49" s="136">
        <f>'実質公債費比率（分子）の構造'!M$45</f>
        <v>900</v>
      </c>
      <c r="I49" s="136"/>
      <c r="J49" s="136"/>
      <c r="K49" s="136">
        <f>'実質公債費比率（分子）の構造'!N$45</f>
        <v>864</v>
      </c>
      <c r="L49" s="136"/>
      <c r="M49" s="136"/>
      <c r="N49" s="136">
        <f>'実質公債費比率（分子）の構造'!O$45</f>
        <v>796</v>
      </c>
      <c r="O49" s="136"/>
      <c r="P49" s="136"/>
    </row>
    <row r="50" spans="1:16" x14ac:dyDescent="0.15">
      <c r="A50" s="136" t="s">
        <v>57</v>
      </c>
      <c r="B50" s="136" t="e">
        <f>NA()</f>
        <v>#N/A</v>
      </c>
      <c r="C50" s="136">
        <f>IF(ISNUMBER('実質公債費比率（分子）の構造'!K$53),'実質公債費比率（分子）の構造'!K$53,NA())</f>
        <v>738</v>
      </c>
      <c r="D50" s="136" t="e">
        <f>NA()</f>
        <v>#N/A</v>
      </c>
      <c r="E50" s="136" t="e">
        <f>NA()</f>
        <v>#N/A</v>
      </c>
      <c r="F50" s="136">
        <f>IF(ISNUMBER('実質公債費比率（分子）の構造'!L$53),'実質公債費比率（分子）の構造'!L$53,NA())</f>
        <v>717</v>
      </c>
      <c r="G50" s="136" t="e">
        <f>NA()</f>
        <v>#N/A</v>
      </c>
      <c r="H50" s="136" t="e">
        <f>NA()</f>
        <v>#N/A</v>
      </c>
      <c r="I50" s="136">
        <f>IF(ISNUMBER('実質公債費比率（分子）の構造'!M$53),'実質公債費比率（分子）の構造'!M$53,NA())</f>
        <v>685</v>
      </c>
      <c r="J50" s="136" t="e">
        <f>NA()</f>
        <v>#N/A</v>
      </c>
      <c r="K50" s="136" t="e">
        <f>NA()</f>
        <v>#N/A</v>
      </c>
      <c r="L50" s="136">
        <f>IF(ISNUMBER('実質公債費比率（分子）の構造'!N$53),'実質公債費比率（分子）の構造'!N$53,NA())</f>
        <v>588</v>
      </c>
      <c r="M50" s="136" t="e">
        <f>NA()</f>
        <v>#N/A</v>
      </c>
      <c r="N50" s="136" t="e">
        <f>NA()</f>
        <v>#N/A</v>
      </c>
      <c r="O50" s="136">
        <f>IF(ISNUMBER('実質公債費比率（分子）の構造'!O$53),'実質公債費比率（分子）の構造'!O$53,NA())</f>
        <v>494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10037</v>
      </c>
      <c r="E56" s="135"/>
      <c r="F56" s="135"/>
      <c r="G56" s="135">
        <f>'将来負担比率（分子）の構造'!J$51</f>
        <v>9904</v>
      </c>
      <c r="H56" s="135"/>
      <c r="I56" s="135"/>
      <c r="J56" s="135">
        <f>'将来負担比率（分子）の構造'!K$51</f>
        <v>9830</v>
      </c>
      <c r="K56" s="135"/>
      <c r="L56" s="135"/>
      <c r="M56" s="135">
        <f>'将来負担比率（分子）の構造'!L$51</f>
        <v>9435</v>
      </c>
      <c r="N56" s="135"/>
      <c r="O56" s="135"/>
      <c r="P56" s="135">
        <f>'将来負担比率（分子）の構造'!M$51</f>
        <v>10551</v>
      </c>
    </row>
    <row r="57" spans="1:16" x14ac:dyDescent="0.15">
      <c r="A57" s="135" t="s">
        <v>34</v>
      </c>
      <c r="B57" s="135"/>
      <c r="C57" s="135"/>
      <c r="D57" s="135">
        <f>'将来負担比率（分子）の構造'!I$50</f>
        <v>377</v>
      </c>
      <c r="E57" s="135"/>
      <c r="F57" s="135"/>
      <c r="G57" s="135">
        <f>'将来負担比率（分子）の構造'!J$50</f>
        <v>328</v>
      </c>
      <c r="H57" s="135"/>
      <c r="I57" s="135"/>
      <c r="J57" s="135">
        <f>'将来負担比率（分子）の構造'!K$50</f>
        <v>277</v>
      </c>
      <c r="K57" s="135"/>
      <c r="L57" s="135"/>
      <c r="M57" s="135">
        <f>'将来負担比率（分子）の構造'!L$50</f>
        <v>254</v>
      </c>
      <c r="N57" s="135"/>
      <c r="O57" s="135"/>
      <c r="P57" s="135">
        <f>'将来負担比率（分子）の構造'!M$50</f>
        <v>231</v>
      </c>
    </row>
    <row r="58" spans="1:16" x14ac:dyDescent="0.15">
      <c r="A58" s="135" t="s">
        <v>33</v>
      </c>
      <c r="B58" s="135"/>
      <c r="C58" s="135"/>
      <c r="D58" s="135">
        <f>'将来負担比率（分子）の構造'!I$49</f>
        <v>3070</v>
      </c>
      <c r="E58" s="135"/>
      <c r="F58" s="135"/>
      <c r="G58" s="135">
        <f>'将来負担比率（分子）の構造'!J$49</f>
        <v>3039</v>
      </c>
      <c r="H58" s="135"/>
      <c r="I58" s="135"/>
      <c r="J58" s="135">
        <f>'将来負担比率（分子）の構造'!K$49</f>
        <v>3097</v>
      </c>
      <c r="K58" s="135"/>
      <c r="L58" s="135"/>
      <c r="M58" s="135">
        <f>'将来負担比率（分子）の構造'!L$49</f>
        <v>3307</v>
      </c>
      <c r="N58" s="135"/>
      <c r="O58" s="135"/>
      <c r="P58" s="135">
        <f>'将来負担比率（分子）の構造'!M$49</f>
        <v>3429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2194</v>
      </c>
      <c r="C62" s="135"/>
      <c r="D62" s="135"/>
      <c r="E62" s="135">
        <f>'将来負担比率（分子）の構造'!J$45</f>
        <v>2197</v>
      </c>
      <c r="F62" s="135"/>
      <c r="G62" s="135"/>
      <c r="H62" s="135">
        <f>'将来負担比率（分子）の構造'!K$45</f>
        <v>2169</v>
      </c>
      <c r="I62" s="135"/>
      <c r="J62" s="135"/>
      <c r="K62" s="135">
        <f>'将来負担比率（分子）の構造'!L$45</f>
        <v>2065</v>
      </c>
      <c r="L62" s="135"/>
      <c r="M62" s="135"/>
      <c r="N62" s="135">
        <f>'将来負担比率（分子）の構造'!M$45</f>
        <v>2007</v>
      </c>
      <c r="O62" s="135"/>
      <c r="P62" s="135"/>
    </row>
    <row r="63" spans="1:16" x14ac:dyDescent="0.15">
      <c r="A63" s="135" t="s">
        <v>27</v>
      </c>
      <c r="B63" s="135">
        <f>'将来負担比率（分子）の構造'!I$44</f>
        <v>2203</v>
      </c>
      <c r="C63" s="135"/>
      <c r="D63" s="135"/>
      <c r="E63" s="135">
        <f>'将来負担比率（分子）の構造'!J$44</f>
        <v>1972</v>
      </c>
      <c r="F63" s="135"/>
      <c r="G63" s="135"/>
      <c r="H63" s="135">
        <f>'将来負担比率（分子）の構造'!K$44</f>
        <v>1782</v>
      </c>
      <c r="I63" s="135"/>
      <c r="J63" s="135"/>
      <c r="K63" s="135">
        <f>'将来負担比率（分子）の構造'!L$44</f>
        <v>1603</v>
      </c>
      <c r="L63" s="135"/>
      <c r="M63" s="135"/>
      <c r="N63" s="135">
        <f>'将来負担比率（分子）の構造'!M$44</f>
        <v>1554</v>
      </c>
      <c r="O63" s="135"/>
      <c r="P63" s="135"/>
    </row>
    <row r="64" spans="1:16" x14ac:dyDescent="0.15">
      <c r="A64" s="135" t="s">
        <v>26</v>
      </c>
      <c r="B64" s="135">
        <f>'将来負担比率（分子）の構造'!I$43</f>
        <v>4690</v>
      </c>
      <c r="C64" s="135"/>
      <c r="D64" s="135"/>
      <c r="E64" s="135">
        <f>'将来負担比率（分子）の構造'!J$43</f>
        <v>4385</v>
      </c>
      <c r="F64" s="135"/>
      <c r="G64" s="135"/>
      <c r="H64" s="135">
        <f>'将来負担比率（分子）の構造'!K$43</f>
        <v>4039</v>
      </c>
      <c r="I64" s="135"/>
      <c r="J64" s="135"/>
      <c r="K64" s="135">
        <f>'将来負担比率（分子）の構造'!L$43</f>
        <v>3749</v>
      </c>
      <c r="L64" s="135"/>
      <c r="M64" s="135"/>
      <c r="N64" s="135">
        <f>'将来負担比率（分子）の構造'!M$43</f>
        <v>3385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7876</v>
      </c>
      <c r="C66" s="135"/>
      <c r="D66" s="135"/>
      <c r="E66" s="135">
        <f>'将来負担比率（分子）の構造'!J$41</f>
        <v>7686</v>
      </c>
      <c r="F66" s="135"/>
      <c r="G66" s="135"/>
      <c r="H66" s="135">
        <f>'将来負担比率（分子）の構造'!K$41</f>
        <v>7613</v>
      </c>
      <c r="I66" s="135"/>
      <c r="J66" s="135"/>
      <c r="K66" s="135">
        <f>'将来負担比率（分子）の構造'!L$41</f>
        <v>7656</v>
      </c>
      <c r="L66" s="135"/>
      <c r="M66" s="135"/>
      <c r="N66" s="135">
        <f>'将来負担比率（分子）の構造'!M$41</f>
        <v>8618</v>
      </c>
      <c r="O66" s="135"/>
      <c r="P66" s="135"/>
    </row>
    <row r="67" spans="1:16" x14ac:dyDescent="0.15">
      <c r="A67" s="135" t="s">
        <v>61</v>
      </c>
      <c r="B67" s="135" t="e">
        <f>NA()</f>
        <v>#N/A</v>
      </c>
      <c r="C67" s="135">
        <f>IF(ISNUMBER('将来負担比率（分子）の構造'!I$52), IF('将来負担比率（分子）の構造'!I$52 &lt; 0, 0, '将来負担比率（分子）の構造'!I$52), NA())</f>
        <v>3479</v>
      </c>
      <c r="D67" s="135" t="e">
        <f>NA()</f>
        <v>#N/A</v>
      </c>
      <c r="E67" s="135" t="e">
        <f>NA()</f>
        <v>#N/A</v>
      </c>
      <c r="F67" s="135">
        <f>IF(ISNUMBER('将来負担比率（分子）の構造'!J$52), IF('将来負担比率（分子）の構造'!J$52 &lt; 0, 0, '将来負担比率（分子）の構造'!J$52), NA())</f>
        <v>2969</v>
      </c>
      <c r="G67" s="135" t="e">
        <f>NA()</f>
        <v>#N/A</v>
      </c>
      <c r="H67" s="135" t="e">
        <f>NA()</f>
        <v>#N/A</v>
      </c>
      <c r="I67" s="135">
        <f>IF(ISNUMBER('将来負担比率（分子）の構造'!K$52), IF('将来負担比率（分子）の構造'!K$52 &lt; 0, 0, '将来負担比率（分子）の構造'!K$52), NA())</f>
        <v>2400</v>
      </c>
      <c r="J67" s="135" t="e">
        <f>NA()</f>
        <v>#N/A</v>
      </c>
      <c r="K67" s="135" t="e">
        <f>NA()</f>
        <v>#N/A</v>
      </c>
      <c r="L67" s="135">
        <f>IF(ISNUMBER('将来負担比率（分子）の構造'!L$52), IF('将来負担比率（分子）の構造'!L$52 &lt; 0, 0, '将来負担比率（分子）の構造'!L$52), NA())</f>
        <v>2076</v>
      </c>
      <c r="M67" s="135" t="e">
        <f>NA()</f>
        <v>#N/A</v>
      </c>
      <c r="N67" s="135" t="e">
        <f>NA()</f>
        <v>#N/A</v>
      </c>
      <c r="O67" s="135">
        <f>IF(ISNUMBER('将来負担比率（分子）の構造'!M$52), IF('将来負担比率（分子）の構造'!M$52 &lt; 0, 0, '将来負担比率（分子）の構造'!M$52), NA())</f>
        <v>1354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2017-03-01T04:39:46Z</cp:lastPrinted>
  <dcterms:created xsi:type="dcterms:W3CDTF">2017-02-15T18:35:28Z</dcterms:created>
  <dcterms:modified xsi:type="dcterms:W3CDTF">2017-03-30T05:02:24Z</dcterms:modified>
  <cp:category/>
</cp:coreProperties>
</file>